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defaultThemeVersion="166925"/>
  <mc:AlternateContent xmlns:mc="http://schemas.openxmlformats.org/markup-compatibility/2006">
    <mc:Choice Requires="x15">
      <x15ac:absPath xmlns:x15ac="http://schemas.microsoft.com/office/spreadsheetml/2010/11/ac" url="D:\UNP\Akreditasi ASIIN\RAB ASIIN\"/>
    </mc:Choice>
  </mc:AlternateContent>
  <xr:revisionPtr revIDLastSave="0" documentId="8_{0DE0C589-CED5-4976-89E6-BFC65C7E72F4}" xr6:coauthVersionLast="45" xr6:coauthVersionMax="45" xr10:uidLastSave="{00000000-0000-0000-0000-000000000000}"/>
  <bookViews>
    <workbookView xWindow="-110" yWindow="-110" windowWidth="19420" windowHeight="10420" xr2:uid="{00000000-000D-0000-FFFF-FFFF00000000}"/>
  </bookViews>
  <sheets>
    <sheet name="Perlatan dan mesin (alat labor)" sheetId="6" r:id="rId1"/>
    <sheet name="Peralatan pend Pmbelajaran 2020" sheetId="5" r:id="rId2"/>
  </sheets>
  <externalReferences>
    <externalReference r:id="rId3"/>
  </externalReferences>
  <definedNames>
    <definedName name="_xlnm.Print_Area" localSheetId="0">'Perlatan dan mesin (alat labor)'!$A$1:$K$58</definedName>
    <definedName name="Up_Kep_Tk_Besi">'[1]HRG SATUAN'!$G$21</definedName>
    <definedName name="Up_Pekerja">'[1]HRG SATUAN'!$G$13</definedName>
    <definedName name="Up_Tk_Besi">'[1]HRG SATUAN'!$G$17</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7" i="5" l="1"/>
  <c r="G7" i="5" s="1"/>
  <c r="F7" i="6"/>
  <c r="G7" i="6" s="1"/>
  <c r="F41" i="6"/>
  <c r="G41" i="6" s="1"/>
  <c r="F42" i="6"/>
  <c r="F40" i="6"/>
  <c r="G40" i="6" s="1"/>
  <c r="F21" i="6"/>
  <c r="G21" i="6" s="1"/>
  <c r="F22" i="6"/>
  <c r="G22" i="6" s="1"/>
  <c r="F9" i="6"/>
  <c r="G9" i="6" s="1"/>
  <c r="F10" i="6"/>
  <c r="G10" i="6" s="1"/>
  <c r="F39" i="6"/>
  <c r="G39" i="6" s="1"/>
  <c r="F38" i="6"/>
  <c r="G38" i="6" s="1"/>
  <c r="F18" i="6"/>
  <c r="G18" i="6" s="1"/>
  <c r="F19" i="6"/>
  <c r="G19" i="6" s="1"/>
  <c r="F17" i="6"/>
  <c r="G17" i="6" s="1"/>
  <c r="F16" i="6"/>
  <c r="G16" i="6"/>
  <c r="F8" i="6"/>
  <c r="G8" i="6" s="1"/>
  <c r="F12" i="6" l="1"/>
  <c r="G12" i="6"/>
  <c r="F37" i="6"/>
  <c r="G37" i="6" s="1"/>
  <c r="F36" i="6"/>
  <c r="G36" i="6" s="1"/>
  <c r="F11" i="6"/>
  <c r="G11" i="6" s="1"/>
  <c r="F13" i="6"/>
  <c r="G13" i="6" s="1"/>
  <c r="F35" i="6"/>
  <c r="G35" i="6" s="1"/>
  <c r="F34" i="6"/>
  <c r="G34" i="6" s="1"/>
  <c r="F33" i="6"/>
  <c r="G33" i="6" s="1"/>
  <c r="F32" i="6"/>
  <c r="G32" i="6" s="1"/>
  <c r="F31" i="6"/>
  <c r="G31" i="6" s="1"/>
  <c r="F30" i="6"/>
  <c r="G30" i="6" s="1"/>
  <c r="F29" i="6"/>
  <c r="G29" i="6" s="1"/>
  <c r="F20" i="6"/>
  <c r="G20" i="6" s="1"/>
  <c r="F28" i="6"/>
  <c r="G28" i="6" s="1"/>
  <c r="F26" i="6"/>
  <c r="G26" i="6" s="1"/>
  <c r="F24" i="6"/>
  <c r="G24" i="6" s="1"/>
  <c r="F25" i="6"/>
  <c r="G25" i="6" s="1"/>
  <c r="F46" i="6"/>
  <c r="G46" i="6" s="1"/>
  <c r="F45" i="6"/>
  <c r="G45" i="6" s="1"/>
  <c r="F44" i="6"/>
  <c r="G44" i="6" s="1"/>
  <c r="F43" i="6"/>
  <c r="G43" i="6" s="1"/>
  <c r="G42" i="6"/>
  <c r="F27" i="6"/>
  <c r="G27" i="6" s="1"/>
  <c r="F23" i="6"/>
  <c r="G23" i="6" s="1"/>
  <c r="F15" i="6"/>
  <c r="G15" i="6" s="1"/>
  <c r="F14" i="6"/>
  <c r="G14" i="6" s="1"/>
  <c r="F6" i="6"/>
  <c r="G6" i="6" s="1"/>
  <c r="F5" i="6"/>
  <c r="G5" i="6" s="1"/>
  <c r="F6" i="5"/>
  <c r="G6" i="5" s="1"/>
  <c r="G48" i="6" l="1"/>
  <c r="G9" i="5"/>
</calcChain>
</file>

<file path=xl/sharedStrings.xml><?xml version="1.0" encoding="utf-8"?>
<sst xmlns="http://schemas.openxmlformats.org/spreadsheetml/2006/main" count="209" uniqueCount="112">
  <si>
    <t>NIP. 19600314 198503 1 003</t>
  </si>
  <si>
    <t>Engine Stand Soluna (IIA/ESA)</t>
  </si>
  <si>
    <t>Engine Stand All new Isuzu Panther</t>
  </si>
  <si>
    <t>Engine Stand Honda CRV Turbo</t>
  </si>
  <si>
    <t>Engine Stand Toyota All New Corrolla Hybrid</t>
  </si>
  <si>
    <t>Engine Stand Mitsubishi Pajero Sport 2018</t>
  </si>
  <si>
    <t>Dynamometer REXTOR 50hp + Pelatihan Penggunaan Alat</t>
  </si>
  <si>
    <t>SARANA PENDUKUNG PEMBELAJARAN</t>
  </si>
  <si>
    <t>Jurusan Teknik Otomotif FT UNP Tahun 2020</t>
  </si>
  <si>
    <t>https://www.blibli.com/p/asus-zenbook-ux331ua-ds71-with-intel-core-i7-8550u-free-sleeve-case-asus-original/pc--MTA-3652007?ds=SUC-53453-00400-00001&amp;source=SEARCH&amp;sid=78ac865c3247b473&amp;cnc=false&amp;pickupPointCode=PP-3017953</t>
  </si>
  <si>
    <t>Asus ZenBook UX331UA-DS71 with Intel Core i7-8550U + Free Sleeve Case Asus Original</t>
  </si>
  <si>
    <t>NO</t>
  </si>
  <si>
    <t>NAMA ALAT</t>
  </si>
  <si>
    <t>JML</t>
  </si>
  <si>
    <t>SATUAN</t>
  </si>
  <si>
    <t>HARGA SATUAN</t>
  </si>
  <si>
    <t>HARGA awal</t>
  </si>
  <si>
    <t>GAMBAR ALAT</t>
  </si>
  <si>
    <t>Alamat Website</t>
  </si>
  <si>
    <t>KETERANGAN</t>
  </si>
  <si>
    <t>Unit</t>
  </si>
  <si>
    <t>Dosen dan Pengelola Jurusan</t>
  </si>
  <si>
    <t>Jumlah Total</t>
  </si>
  <si>
    <t>Ketua Jurusan Teknik Otomotif</t>
  </si>
  <si>
    <t>FT. Universitas Negeri Padang</t>
  </si>
  <si>
    <t>Prof. Dr. Wakhinuddin S, M.Pd</t>
  </si>
  <si>
    <t>Harga Total +PPN 10% + 15 %</t>
  </si>
  <si>
    <t>A. Perlatan dan mesin (alat laboratorium)</t>
  </si>
  <si>
    <t>HARGA AWAL</t>
  </si>
  <si>
    <t>KANE AUTOplus  Exhaust Gas Analyzer 5-2 Kit with carry case, 12V
charger, main charger, wireless connection to PC
with free download SW from Kane web, high
temperature probe, spare filters and infrared printer.
They can be used on petrol/gasoline, LPG, CNG &amp;
Diesel Vehicles.</t>
  </si>
  <si>
    <t>https://isswww.co.uk/kane-international-autoplus-5-2</t>
  </si>
  <si>
    <t>Lab Pengujian</t>
  </si>
  <si>
    <t>https://www.tokopedia.com/lampuledgrosir/motor-listrik-500w-brushless-bldc-selis-sepeda-listrik-ebike?trkid=f%3DCa0000L000P0W0S0Sh%2CCo0Po0Fr0Cb0_src%3Dpopular_page%3D1_ob%3D23_q%3Dmotor+BLDC_po%3D20_catid%3D3502&amp;whid=0</t>
  </si>
  <si>
    <t>Lab Motor Bakar</t>
  </si>
  <si>
    <t>Motor AC Permanent Magnet 3kw 48V PMSM Full Set untuk Mobil Listrik EV</t>
  </si>
  <si>
    <t>https://www.tokopedia.com/creality3dstore/motor-ac-permanent-magnet-3kw-48v-pmsm-full-set-untuk-mobil-listrik-ev?trkid=f=Ca0000L000P0W0S0Sh,Co0Po0Fr0Cb0_src=search_page=1_ob=1000_q=PMSM+motor_bmexp=0_po=1_catid=2864_bmexp=0&amp;whid=0&amp;m_id=13409600</t>
  </si>
  <si>
    <t>Mesin Baterai Buka Baut - Cordless Impact Wrench Dewalt DCF 899 HP2 Brushless 18 V</t>
  </si>
  <si>
    <t>https://www.bukalapak.com/p/industrial/mesin/mesin-lainnya/ayxqgn-jual-mesin-baterai-buka-baut-cordless-impact-wrench-dewalt-dcf-899-hp2-brushless-18-v?from=omnisearch&amp;product_owner=normal_seller&amp;search%5Bkeywords%5D=impact%20dewalt</t>
  </si>
  <si>
    <t>Lab Pemindah Tenaga</t>
  </si>
  <si>
    <t>digital tang ampere kyoritsu type 2007a clamp multimeter amper kyoritsu2007a asli original 100%</t>
  </si>
  <si>
    <t>https://www.bukalapak.com/p/rumah-tangga/perkakas-rumah-tangga/1jsqm7-jual-digital-tang-ampere-kyoritsu-type-2007a-clamp-multimeter-amper-kyoritsu2007a-asli-original-100?from=omnisearch&amp;product_owner=normal_seller&amp;search%5Bkeywords%5D=tang%20amper%20digital</t>
  </si>
  <si>
    <t>Sanwa Analog Multimeter YX360TRF</t>
  </si>
  <si>
    <t>https://www.bukalapak.com/p/elektronik/elektronik-lainnya/ybzrse-jual-sanwa-analog-multimeter-yx360trf?dtm_section=top_promoted&amp;dtm_source=list-product&amp;from=&amp;product_owner=seller_brand</t>
  </si>
  <si>
    <t>Lab. Bodi dan Pengecatan</t>
  </si>
  <si>
    <t>Freon DuPont Suva R134a made in USA</t>
  </si>
  <si>
    <t>https://www.tokopedia.com/santosajaya78/freon-dupont-suva-r134a-made-in-usa</t>
  </si>
  <si>
    <t>GELAS UKUR PLASTIK 100ml, PP, Class B, Grad. Biru - VITLAB (German)</t>
  </si>
  <si>
    <t>https://www.tokopedia.com/medicalshop86/gelas-ukur-plastik-100ml-pp-class-b-grad-biru-vitlab-german</t>
  </si>
  <si>
    <t>Custom Orsat Apparatus</t>
  </si>
  <si>
    <t>https://www.tokopedia.com/labmania/custom-orsat-apparatus</t>
  </si>
  <si>
    <t>tabung gas co2 / las mig</t>
  </si>
  <si>
    <t>https://www.olx.co.id/item/tabung-gas-co2-las-mig-iid-510310209</t>
  </si>
  <si>
    <t>Honda PCX Hybrid (off the road)</t>
  </si>
  <si>
    <t>https://www.astra-honda.com/price-list#matic</t>
  </si>
  <si>
    <t>GESITS G1 Motor Listrik [Off The Road/ Pengiriman Seluruh Indonesia]</t>
  </si>
  <si>
    <t>https://www.blibli.com/p/gesits-g1-motor-listrik-off-the-road-pengiriman-seluruh-indonesia/pc--MTA-7258333?ds=GEM-60041-00003-00001&amp;source=BRAND_PAGE&amp;sid=1772d9f47240a176&amp;cnc=false&amp;pickupPointCode=PP-3116632</t>
  </si>
  <si>
    <t>Lab Ototronik</t>
  </si>
  <si>
    <t>CBR250RR – ABS Bravery Mat Red</t>
  </si>
  <si>
    <t>https://www.astra-honda.com/price-list#sport</t>
  </si>
  <si>
    <t>All new Nmax 155 Connected/ABS 2020 (off the road)</t>
  </si>
  <si>
    <t>https://www.yamaha-motor.co.id/product/all-new-nmax-155-abs/</t>
  </si>
  <si>
    <t>https://id.priceprice.com/Toyota-Kijang-Innova-8189/</t>
  </si>
  <si>
    <t>Toyota Kijang Innova 2.4 G AT DIESEL (off the road)</t>
  </si>
  <si>
    <t>https://www.bukalapak.com/p/mobil-part-dan-aksesoris/mesin-mobil/turbo-parts/9fcc04-jual-gearbox-transmisi-matic-toyota-corolla-all-new</t>
  </si>
  <si>
    <t>Gearbox Transmisi Matic Toyota Corolla All New</t>
  </si>
  <si>
    <t>Transmisi honda jazz RS 2017 matic original</t>
  </si>
  <si>
    <t>https://www.bukalapak.com/p/mobil-part-dan-aksesoris/mesin-mobil/turbo-parts/2htqq29-jual-transmisi-honda-jazz-rs-2017-matic-original?from=list-product&amp;keyword=transmisi%20matic%20honda%20jazz&amp;funnel=omnisearch&amp;product_owner=normal_seller&amp;pos=1&amp;cf=1&amp;ssa=0&amp;sort_origin=relevansi&amp;search_sort_default=true&amp;promoted=1</t>
  </si>
  <si>
    <t>Yanmar TF 85 MR Mesin Diesel 8,5 Hp Radiator</t>
  </si>
  <si>
    <t>https://www.klikteknik.com/produk/yanmar-tf-85-mr-mesin-diesel-85-hp-radiator</t>
  </si>
  <si>
    <t>Mesin Diesel Yanmar TF 65 H Mesin Diesel 6,5 Hp Hopper</t>
  </si>
  <si>
    <t>https://www.klikteknik.com/produk/yanmar-tf-65-h-mesin-diesel-65-hp-hopper</t>
  </si>
  <si>
    <t>https://www.tokopedia.com/jsotomotif/engine-stand-trainer-innova-diesel-common-rail</t>
  </si>
  <si>
    <t xml:space="preserve">Engine stand Toyota Innova Diesel Commond Rail </t>
  </si>
  <si>
    <t>https://www.bukalapak.com/p/mobil-part-dan-aksesoris/mesin-mobil/ecu-piggyback/8g6qmd-jual-engine-stand-trainer-avanza-vvti?from=list-product&amp;keyword=engine%20stand%20trainer%20avanza&amp;funnel=omnisearch&amp;product_owner=normal_seller&amp;pos=2&amp;cf=1&amp;ssa=0&amp;sort_origin=relevansi&amp;search_sort_default=true&amp;promoted=0</t>
  </si>
  <si>
    <t>Engine Stand Avanza VVTi</t>
  </si>
  <si>
    <t>Trainer Sistem Rem ABS</t>
  </si>
  <si>
    <t>https://www.tokopedia.com/hakajaya/trainer-sistem-rem-abs</t>
  </si>
  <si>
    <t>Motor listrik 500w brushless bldc selis sepeda listrik ebike</t>
  </si>
  <si>
    <t>https://www.tokopedia.com/creality3dstore/motor-ac-permanent-magnet-3kw-48v-pmsm-full-set-mobil-listrik-ev</t>
  </si>
  <si>
    <t>BOSCH BEA 850 Emissions Analysis + Pelatihan</t>
  </si>
  <si>
    <t>http://www.majumapanmandiri.co.id/index.php?route=product/product&amp;path=77&amp;product_id=1535</t>
  </si>
  <si>
    <t>BACHARACH ECA450 0024-8400 Combustion Efficiency &amp; Emissions Analyzer + Pelatihan Penggunaan Peralatan</t>
  </si>
  <si>
    <t>http://www.majumapanmandiri.co.id/index.php?route=product/product&amp;path=77&amp;product_id=4272</t>
  </si>
  <si>
    <t>ADASH A4900 Vibrio M Vibration Analyzer and Data Collector + Pelatihan Penggunaan Peralatan</t>
  </si>
  <si>
    <t>http://www.majumapanmandiri.co.id/index.php?route=product/product&amp;path=120&amp;product_id=3888</t>
  </si>
  <si>
    <t>HIOKI FT3406 Digital Portable Tachometer</t>
  </si>
  <si>
    <t>http://www.majumapanmandiri.co.id/index.php?route=product/product&amp;path=111&amp;product_id=2516</t>
  </si>
  <si>
    <t>Common Rail Injector Diesel Test Bench</t>
  </si>
  <si>
    <t>https://indonesian.alibaba.com/product-detail/common-rail-diesel-injector-test-bench-nice-price-and-high-quality-60052551010.html</t>
  </si>
  <si>
    <t>Kobelco Mini Excavator SK50P + Rubber crawler</t>
  </si>
  <si>
    <t>https://www.dayakobelco.co.id/products/pdf/SK50P.pdf</t>
  </si>
  <si>
    <t>Robinair Or Bosch Air Conditioning Recovery Machine</t>
  </si>
  <si>
    <t>https://www.indiamart.com/proddetail/robinair-or-bosch-air-conditioning-recovery-machine-18121484912.html</t>
  </si>
  <si>
    <t>Car Visual Cleaning Video Endoscope</t>
  </si>
  <si>
    <t>https://www.aliexpress.com/item/32850819911.html</t>
  </si>
  <si>
    <t>WT-40 Aerodynamic Wind Tunnel, Alat Laboratorium Udara</t>
  </si>
  <si>
    <t>https://www.indonetwork.co.id/product/wt40-aerodynamic-laboratory-wind-tunnel-terowongan-angin-1535752</t>
  </si>
  <si>
    <t>Wheel Loader Training machine and Examination Simulator</t>
  </si>
  <si>
    <t>https://www.alibaba.com/product-detail/Wheel-Loader-Training-machine-and-Examination_60633050868.html?spm=a2700.7724857.normalList.12.be2d7d1djpZlhv</t>
  </si>
  <si>
    <t>Oven Cat Mobil Launch CCH-301 + Pelatihan</t>
  </si>
  <si>
    <t>https://indonesian.alibaba.com/product-detail/launch-cch-301-standard-europe-car-spraying-and-baking-booth-painting-booth-60445460597.html?spm=a2700.md_in_ID.maylikeexp.1.7ef419dbyGIygs</t>
  </si>
  <si>
    <t>KRISBOW Ventilator Fan 450mm</t>
  </si>
  <si>
    <t>https://www.monotaro.id/corp_id/s000052814.html</t>
  </si>
  <si>
    <t>Semua Labor Otomotif</t>
  </si>
  <si>
    <t xml:space="preserve">High Voltage Motor Control and PFC Developer's Kit </t>
  </si>
  <si>
    <t>http://www.ti.com/tool/TMDSHVMTRPFCKIT</t>
  </si>
  <si>
    <t>http://rextor.co.id/dyno/</t>
  </si>
  <si>
    <t>DELL Desktop PC Inspiron 3671MT Intel i7-9700 8GB 1TB+256GB GTX1650</t>
  </si>
  <si>
    <t>https://www.tokopedia.com/bsbid/dell-desktop-pc-inspiron-3671mt-intel-i7-9700-8gb-1tb-256gb-gtx1650</t>
  </si>
  <si>
    <t>Padang, 4 Juni 2020</t>
  </si>
  <si>
    <t>Lab kompter dan simulasi</t>
  </si>
  <si>
    <t>Alat Pengolah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</si>
</sst>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_(* \(#,##0\);_(* &quot;-&quot;_);_(@_)"/>
    <numFmt numFmtId="43" formatCode="_(* #,##0.00_);_(* \(#,##0.00\);_(* &quot;-&quot;??_);_(@_)"/>
    <numFmt numFmtId="165" formatCode="_-&quot;Rp&quot;* #,##0_-;\-&quot;Rp&quot;* #,##0_-;_-&quot;Rp&quot;* &quot;-&quot;_-;_-@_-"/>
    <numFmt numFmtId="166" formatCode="_(* #,##0_);_(* \(#,##0\);_(* &quot;-&quot;??_);_(@_)"/>
    <numFmt numFmtId="168" formatCode="0_)"/>
  </numFmts>
  <fonts count="16">
    <font>
      <sz val="11"/>
      <color theme="1"/>
      <name val="Calibri"/>
      <family val="2"/>
      <scheme val="minor"/>
    </font>
    <font>
      <u/>
      <sz val="11"/>
      <color theme="10"/>
      <name val="Calibri"/>
      <family val="2"/>
      <scheme val="minor"/>
    </font>
    <font>
      <b/>
      <sz val="11"/>
      <color theme="1"/>
      <name val="Calibri"/>
      <family val="2"/>
      <scheme val="minor"/>
    </font>
    <font>
      <sz val="11"/>
      <color theme="1"/>
      <name val="Calibri"/>
      <family val="2"/>
      <scheme val="minor"/>
    </font>
    <font>
      <sz val="12"/>
      <name val="Calibri"/>
      <family val="2"/>
      <scheme val="minor"/>
    </font>
    <font>
      <sz val="12"/>
      <color theme="1"/>
      <name val="Calibri"/>
      <family val="2"/>
      <scheme val="minor"/>
    </font>
    <font>
      <sz val="11"/>
      <color theme="1"/>
      <name val="Calibri"/>
      <family val="2"/>
      <charset val="1"/>
      <scheme val="minor"/>
    </font>
    <font>
      <b/>
      <sz val="11"/>
      <color rgb="FF000000"/>
      <name val="Calibri"/>
      <family val="2"/>
      <scheme val="minor"/>
    </font>
    <font>
      <u/>
      <sz val="11"/>
      <color theme="10"/>
      <name val="Calibri"/>
      <family val="2"/>
      <charset val="1"/>
      <scheme val="minor"/>
    </font>
    <font>
      <sz val="10"/>
      <name val="Arial"/>
      <family val="2"/>
    </font>
    <font>
      <sz val="10"/>
      <color theme="1"/>
      <name val="Calibri"/>
      <family val="2"/>
      <scheme val="minor"/>
    </font>
    <font>
      <b/>
      <sz val="12"/>
      <name val="Times New Roman"/>
      <family val="1"/>
    </font>
    <font>
      <sz val="12"/>
      <name val="Times New Roman"/>
      <family val="1"/>
    </font>
    <font>
      <sz val="10"/>
      <color rgb="FF000000"/>
      <name val="Times New Roman"/>
      <charset val="204"/>
    </font>
    <font>
      <sz val="12"/>
      <name val="P-TIMES"/>
      <charset val="134"/>
    </font>
    <font>
      <sz val="10"/>
      <name val="Arial Narrow"/>
      <family val="2"/>
    </font>
  </fonts>
  <fills count="4">
    <fill>
      <patternFill patternType="none"/>
    </fill>
    <fill>
      <patternFill patternType="gray125"/>
    </fill>
    <fill>
      <patternFill patternType="solid">
        <fgColor rgb="FFB8CCE4"/>
        <bgColor indexed="64"/>
      </patternFill>
    </fill>
    <fill>
      <patternFill patternType="solid">
        <fgColor theme="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11">
    <xf numFmtId="0" fontId="0" fillId="0" borderId="0"/>
    <xf numFmtId="0" fontId="1" fillId="0" borderId="0" applyNumberFormat="0" applyFill="0" applyBorder="0" applyAlignment="0" applyProtection="0"/>
    <xf numFmtId="0" fontId="6" fillId="0" borderId="0"/>
    <xf numFmtId="0" fontId="8" fillId="0" borderId="0" applyNumberFormat="0" applyFill="0" applyBorder="0" applyAlignment="0" applyProtection="0"/>
    <xf numFmtId="0" fontId="9" fillId="0" borderId="0"/>
    <xf numFmtId="43" fontId="6" fillId="0" borderId="0" applyFont="0" applyFill="0" applyBorder="0" applyAlignment="0" applyProtection="0"/>
    <xf numFmtId="0" fontId="13" fillId="0" borderId="0"/>
    <xf numFmtId="41" fontId="6" fillId="0" borderId="0" applyFont="0" applyFill="0" applyBorder="0" applyAlignment="0" applyProtection="0"/>
    <xf numFmtId="168" fontId="14" fillId="0" borderId="0"/>
    <xf numFmtId="43" fontId="15" fillId="0" borderId="0" applyFont="0" applyFill="0" applyBorder="0" applyAlignment="0" applyProtection="0"/>
    <xf numFmtId="41" fontId="15" fillId="0" borderId="0" applyFont="0" applyFill="0" applyBorder="0" applyAlignment="0" applyProtection="0"/>
  </cellStyleXfs>
  <cellXfs count="45">
    <xf numFmtId="0" fontId="0" fillId="0" borderId="0" xfId="0"/>
    <xf numFmtId="0" fontId="1" fillId="0" borderId="1" xfId="1" applyBorder="1" applyAlignment="1">
      <alignment vertical="top" wrapText="1"/>
    </xf>
    <xf numFmtId="0" fontId="0" fillId="0" borderId="0" xfId="0" applyAlignment="1">
      <alignment vertical="center"/>
    </xf>
    <xf numFmtId="0" fontId="2" fillId="0" borderId="0" xfId="2" applyFont="1" applyAlignment="1">
      <alignment vertical="center"/>
    </xf>
    <xf numFmtId="0" fontId="6" fillId="0" borderId="0" xfId="2" applyAlignment="1">
      <alignment vertical="center"/>
    </xf>
    <xf numFmtId="165" fontId="6" fillId="0" borderId="0" xfId="2" applyNumberFormat="1" applyAlignment="1">
      <alignment vertical="center"/>
    </xf>
    <xf numFmtId="0" fontId="7" fillId="2" borderId="1" xfId="2" applyFont="1" applyFill="1" applyBorder="1" applyAlignment="1">
      <alignment horizontal="center" vertical="center" wrapText="1"/>
    </xf>
    <xf numFmtId="165" fontId="7" fillId="2" borderId="1" xfId="2" applyNumberFormat="1" applyFont="1" applyFill="1" applyBorder="1" applyAlignment="1">
      <alignment horizontal="center" vertical="center" wrapText="1"/>
    </xf>
    <xf numFmtId="0" fontId="3" fillId="0" borderId="1" xfId="2" applyFont="1" applyBorder="1" applyAlignment="1">
      <alignment horizontal="center" vertical="center" wrapText="1"/>
    </xf>
    <xf numFmtId="0" fontId="6" fillId="0" borderId="1" xfId="2" applyBorder="1" applyAlignment="1">
      <alignment horizontal="center" vertical="center"/>
    </xf>
    <xf numFmtId="165" fontId="3" fillId="0" borderId="1" xfId="2" applyNumberFormat="1" applyFont="1" applyBorder="1" applyAlignment="1">
      <alignment vertical="center" wrapText="1"/>
    </xf>
    <xf numFmtId="0" fontId="6" fillId="0" borderId="1" xfId="2" applyBorder="1" applyAlignment="1">
      <alignment vertical="center"/>
    </xf>
    <xf numFmtId="0" fontId="8" fillId="0" borderId="1" xfId="3" applyBorder="1" applyAlignment="1">
      <alignment vertical="center" wrapText="1"/>
    </xf>
    <xf numFmtId="0" fontId="6" fillId="0" borderId="1" xfId="2" applyBorder="1" applyAlignment="1">
      <alignment horizontal="center" vertical="center" wrapText="1"/>
    </xf>
    <xf numFmtId="0" fontId="5" fillId="0" borderId="1" xfId="2" applyFont="1" applyBorder="1" applyAlignment="1">
      <alignment vertical="center" wrapText="1"/>
    </xf>
    <xf numFmtId="0" fontId="5" fillId="0" borderId="0" xfId="2" applyFont="1" applyAlignment="1">
      <alignment vertical="center" wrapText="1"/>
    </xf>
    <xf numFmtId="0" fontId="10" fillId="0" borderId="1" xfId="4" applyFont="1" applyBorder="1" applyAlignment="1">
      <alignment horizontal="center" vertical="center"/>
    </xf>
    <xf numFmtId="165" fontId="10" fillId="0" borderId="1" xfId="5" applyNumberFormat="1" applyFont="1" applyBorder="1" applyAlignment="1">
      <alignment horizontal="center" vertical="center"/>
    </xf>
    <xf numFmtId="166" fontId="8" fillId="0" borderId="1" xfId="3" applyNumberFormat="1" applyBorder="1" applyAlignment="1">
      <alignment horizontal="center" vertical="center" wrapText="1"/>
    </xf>
    <xf numFmtId="165" fontId="2" fillId="0" borderId="1" xfId="2" applyNumberFormat="1" applyFont="1" applyBorder="1" applyAlignment="1">
      <alignment vertical="center" wrapText="1"/>
    </xf>
    <xf numFmtId="165" fontId="2" fillId="0" borderId="0" xfId="2" applyNumberFormat="1" applyFont="1" applyAlignment="1">
      <alignment vertical="center"/>
    </xf>
    <xf numFmtId="0" fontId="11" fillId="0" borderId="0" xfId="2" applyFont="1" applyAlignment="1">
      <alignment vertical="center"/>
    </xf>
    <xf numFmtId="0" fontId="12" fillId="0" borderId="0" xfId="2" applyFont="1" applyAlignment="1">
      <alignment vertical="center"/>
    </xf>
    <xf numFmtId="0" fontId="2" fillId="0" borderId="0" xfId="2" applyFont="1"/>
    <xf numFmtId="0" fontId="6" fillId="0" borderId="0" xfId="2"/>
    <xf numFmtId="165" fontId="6" fillId="0" borderId="0" xfId="2" applyNumberFormat="1"/>
    <xf numFmtId="0" fontId="3" fillId="3" borderId="1" xfId="2" applyFont="1" applyFill="1" applyBorder="1" applyAlignment="1">
      <alignment horizontal="center" vertical="center" wrapText="1"/>
    </xf>
    <xf numFmtId="3" fontId="3" fillId="0" borderId="1" xfId="2" applyNumberFormat="1" applyFont="1" applyBorder="1" applyAlignment="1">
      <alignment horizontal="center" vertical="center" wrapText="1"/>
    </xf>
    <xf numFmtId="0" fontId="3" fillId="0" borderId="1" xfId="2" applyFont="1" applyBorder="1" applyAlignment="1">
      <alignment vertical="center"/>
    </xf>
    <xf numFmtId="0" fontId="3" fillId="0" borderId="1" xfId="2" applyFont="1" applyBorder="1" applyAlignment="1">
      <alignment vertical="center" wrapText="1"/>
    </xf>
    <xf numFmtId="0" fontId="3" fillId="0" borderId="1" xfId="2" applyFont="1" applyBorder="1"/>
    <xf numFmtId="0" fontId="1" fillId="0" borderId="1" xfId="3" applyFont="1" applyBorder="1" applyAlignment="1">
      <alignment vertical="center" wrapText="1"/>
    </xf>
    <xf numFmtId="0" fontId="3" fillId="3" borderId="1" xfId="2" applyFont="1" applyFill="1" applyBorder="1" applyAlignment="1">
      <alignment vertical="center" wrapText="1"/>
    </xf>
    <xf numFmtId="0" fontId="8" fillId="0" borderId="0" xfId="3" applyAlignment="1">
      <alignment vertical="center" wrapText="1"/>
    </xf>
    <xf numFmtId="0" fontId="2" fillId="0" borderId="1" xfId="2" applyFont="1" applyBorder="1" applyAlignment="1">
      <alignment vertical="center" wrapText="1"/>
    </xf>
    <xf numFmtId="165" fontId="2" fillId="0" borderId="2" xfId="2" applyNumberFormat="1" applyFont="1" applyBorder="1" applyAlignment="1">
      <alignment vertical="top" wrapText="1"/>
    </xf>
    <xf numFmtId="0" fontId="1" fillId="0" borderId="1" xfId="1" applyBorder="1" applyAlignment="1">
      <alignment vertical="center" wrapText="1"/>
    </xf>
    <xf numFmtId="0" fontId="0" fillId="0" borderId="1" xfId="2" applyFont="1" applyBorder="1" applyAlignment="1">
      <alignment horizontal="center" vertical="center" wrapText="1"/>
    </xf>
    <xf numFmtId="0" fontId="0" fillId="0" borderId="1" xfId="2" applyFont="1" applyBorder="1" applyAlignment="1">
      <alignment vertical="center" wrapText="1"/>
    </xf>
    <xf numFmtId="3" fontId="0" fillId="0" borderId="1" xfId="2" applyNumberFormat="1" applyFont="1" applyBorder="1" applyAlignment="1">
      <alignment horizontal="center" vertical="center" wrapText="1"/>
    </xf>
    <xf numFmtId="0" fontId="4" fillId="0" borderId="1" xfId="0" applyFont="1" applyFill="1" applyBorder="1" applyAlignment="1">
      <alignment vertical="top" wrapText="1"/>
    </xf>
    <xf numFmtId="0" fontId="0" fillId="0" borderId="1" xfId="0" applyBorder="1"/>
    <xf numFmtId="0" fontId="4" fillId="0" borderId="1" xfId="0" applyFont="1" applyFill="1" applyBorder="1" applyAlignment="1">
      <alignment vertical="center" wrapText="1"/>
    </xf>
    <xf numFmtId="0" fontId="2" fillId="0" borderId="1" xfId="2" applyFont="1" applyBorder="1" applyAlignment="1">
      <alignment horizontal="center" vertical="top" wrapText="1"/>
    </xf>
    <xf numFmtId="0" fontId="2" fillId="0" borderId="1" xfId="2" applyFont="1" applyBorder="1" applyAlignment="1">
      <alignment horizontal="center" vertical="center" wrapText="1"/>
    </xf>
  </cellXfs>
  <cellStyles count="11">
    <cellStyle name="Comma [0] 2" xfId="7" xr:uid="{D344E98D-EB2B-4623-BFDD-C6B8017BB9A0}"/>
    <cellStyle name="Comma [0] 3" xfId="10" xr:uid="{FD1F26FA-E999-44C0-BF75-08FAA64AC06B}"/>
    <cellStyle name="Comma 2" xfId="5" xr:uid="{9D424B5D-2098-493C-83C2-C8F772A8BC60}"/>
    <cellStyle name="Comma 3" xfId="9" xr:uid="{03DE9065-AE0D-424F-A342-B14323965480}"/>
    <cellStyle name="Hyperlink" xfId="1" builtinId="8"/>
    <cellStyle name="Hyperlink 2" xfId="3" xr:uid="{F2965459-B8C8-45E6-98F9-58BF45A32F13}"/>
    <cellStyle name="Normal" xfId="0" builtinId="0"/>
    <cellStyle name="Normal 2" xfId="2" xr:uid="{862C47FB-3574-44C8-A0A1-3338F3F8F16F}"/>
    <cellStyle name="Normal 2 2" xfId="4" xr:uid="{E1478A8F-EDFE-4EDD-94ED-D55767D7B9A8}"/>
    <cellStyle name="Normal 3" xfId="6" xr:uid="{DB412826-7E0B-4A42-9083-8E1D01ED8BAE}"/>
    <cellStyle name="Normal 4" xfId="8" xr:uid="{DC0F2364-A651-4E12-B79A-546F4C06EFF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jpeg"/><Relationship Id="rId26" Type="http://schemas.openxmlformats.org/officeDocument/2006/relationships/image" Target="../media/image26.jpg"/><Relationship Id="rId3" Type="http://schemas.openxmlformats.org/officeDocument/2006/relationships/image" Target="../media/image3.jpeg"/><Relationship Id="rId21" Type="http://schemas.openxmlformats.org/officeDocument/2006/relationships/image" Target="../media/image21.png"/><Relationship Id="rId34" Type="http://schemas.openxmlformats.org/officeDocument/2006/relationships/image" Target="../media/image34.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png"/><Relationship Id="rId25" Type="http://schemas.openxmlformats.org/officeDocument/2006/relationships/image" Target="../media/image25.jpg"/><Relationship Id="rId33" Type="http://schemas.openxmlformats.org/officeDocument/2006/relationships/image" Target="../media/image33.png"/><Relationship Id="rId38" Type="http://schemas.openxmlformats.org/officeDocument/2006/relationships/image" Target="../media/image38.png"/><Relationship Id="rId2" Type="http://schemas.openxmlformats.org/officeDocument/2006/relationships/image" Target="../media/image2.jpeg"/><Relationship Id="rId16" Type="http://schemas.openxmlformats.org/officeDocument/2006/relationships/image" Target="../media/image16.png"/><Relationship Id="rId20" Type="http://schemas.openxmlformats.org/officeDocument/2006/relationships/image" Target="../media/image20.jpeg"/><Relationship Id="rId29" Type="http://schemas.openxmlformats.org/officeDocument/2006/relationships/image" Target="../media/image29.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pn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g"/><Relationship Id="rId36" Type="http://schemas.openxmlformats.org/officeDocument/2006/relationships/image" Target="../media/image36.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jpg"/><Relationship Id="rId30" Type="http://schemas.openxmlformats.org/officeDocument/2006/relationships/image" Target="../media/image30.gif"/><Relationship Id="rId35" Type="http://schemas.openxmlformats.org/officeDocument/2006/relationships/image" Target="../media/image35.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0.jpeg"/><Relationship Id="rId1" Type="http://schemas.openxmlformats.org/officeDocument/2006/relationships/image" Target="../media/image39.png"/></Relationships>
</file>

<file path=xl/drawings/drawing1.xml><?xml version="1.0" encoding="utf-8"?>
<xdr:wsDr xmlns:xdr="http://schemas.openxmlformats.org/drawingml/2006/spreadsheetDrawing" xmlns:a="http://schemas.openxmlformats.org/drawingml/2006/main">
  <xdr:twoCellAnchor editAs="oneCell">
    <xdr:from>
      <xdr:col>7</xdr:col>
      <xdr:colOff>211780</xdr:colOff>
      <xdr:row>19</xdr:row>
      <xdr:rowOff>469900</xdr:rowOff>
    </xdr:from>
    <xdr:to>
      <xdr:col>7</xdr:col>
      <xdr:colOff>1147266</xdr:colOff>
      <xdr:row>19</xdr:row>
      <xdr:rowOff>1688248</xdr:rowOff>
    </xdr:to>
    <xdr:pic>
      <xdr:nvPicPr>
        <xdr:cNvPr id="3" name="Picture 2">
          <a:extLst>
            <a:ext uri="{FF2B5EF4-FFF2-40B4-BE49-F238E27FC236}">
              <a16:creationId xmlns:a16="http://schemas.microsoft.com/office/drawing/2014/main" id="{A75BEF05-720E-4AB4-920B-7775C98FA05A}"/>
            </a:ext>
          </a:extLst>
        </xdr:cNvPr>
        <xdr:cNvPicPr>
          <a:picLocks noChangeAspect="1"/>
        </xdr:cNvPicPr>
      </xdr:nvPicPr>
      <xdr:blipFill>
        <a:blip xmlns:r="http://schemas.openxmlformats.org/officeDocument/2006/relationships" r:embed="rId1" cstate="print"/>
        <a:stretch>
          <a:fillRect/>
        </a:stretch>
      </xdr:blipFill>
      <xdr:spPr>
        <a:xfrm flipH="1">
          <a:off x="7742880" y="1206500"/>
          <a:ext cx="935486" cy="1218348"/>
        </a:xfrm>
        <a:prstGeom prst="rect">
          <a:avLst/>
        </a:prstGeom>
      </xdr:spPr>
    </xdr:pic>
    <xdr:clientData/>
  </xdr:twoCellAnchor>
  <xdr:twoCellAnchor editAs="oneCell">
    <xdr:from>
      <xdr:col>7</xdr:col>
      <xdr:colOff>117475</xdr:colOff>
      <xdr:row>4</xdr:row>
      <xdr:rowOff>256609</xdr:rowOff>
    </xdr:from>
    <xdr:to>
      <xdr:col>7</xdr:col>
      <xdr:colOff>1165226</xdr:colOff>
      <xdr:row>4</xdr:row>
      <xdr:rowOff>1171010</xdr:rowOff>
    </xdr:to>
    <xdr:pic>
      <xdr:nvPicPr>
        <xdr:cNvPr id="4" name="Picture 3" descr="Detail">
          <a:extLst>
            <a:ext uri="{FF2B5EF4-FFF2-40B4-BE49-F238E27FC236}">
              <a16:creationId xmlns:a16="http://schemas.microsoft.com/office/drawing/2014/main" id="{AD0AEF33-4BC8-4F1A-BCB4-77BB9095FEE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55299" y="1182962"/>
          <a:ext cx="1047751" cy="9144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96371</xdr:colOff>
      <xdr:row>5</xdr:row>
      <xdr:rowOff>129802</xdr:rowOff>
    </xdr:from>
    <xdr:to>
      <xdr:col>7</xdr:col>
      <xdr:colOff>1153646</xdr:colOff>
      <xdr:row>5</xdr:row>
      <xdr:rowOff>1190439</xdr:rowOff>
    </xdr:to>
    <xdr:pic>
      <xdr:nvPicPr>
        <xdr:cNvPr id="5" name="Picture 4" descr="Detail">
          <a:extLst>
            <a:ext uri="{FF2B5EF4-FFF2-40B4-BE49-F238E27FC236}">
              <a16:creationId xmlns:a16="http://schemas.microsoft.com/office/drawing/2014/main" id="{5D1D4A9C-C66E-43F8-921A-63AA24550F8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34195" y="4193802"/>
          <a:ext cx="1057275" cy="10606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187325</xdr:colOff>
      <xdr:row>13</xdr:row>
      <xdr:rowOff>298450</xdr:rowOff>
    </xdr:from>
    <xdr:to>
      <xdr:col>7</xdr:col>
      <xdr:colOff>1130300</xdr:colOff>
      <xdr:row>13</xdr:row>
      <xdr:rowOff>1241425</xdr:rowOff>
    </xdr:to>
    <xdr:pic>
      <xdr:nvPicPr>
        <xdr:cNvPr id="6" name="Picture 5" descr="Mesin Baterai Buka Baut - Cordless Impact Wrench Dewalt DCF 899 HP2 Brushless 18 V">
          <a:extLst>
            <a:ext uri="{FF2B5EF4-FFF2-40B4-BE49-F238E27FC236}">
              <a16:creationId xmlns:a16="http://schemas.microsoft.com/office/drawing/2014/main" id="{A4A87923-25A3-401F-A117-337C33CE478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718425" y="6007100"/>
          <a:ext cx="942975" cy="942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82550</xdr:colOff>
      <xdr:row>14</xdr:row>
      <xdr:rowOff>314325</xdr:rowOff>
    </xdr:from>
    <xdr:to>
      <xdr:col>7</xdr:col>
      <xdr:colOff>1073150</xdr:colOff>
      <xdr:row>14</xdr:row>
      <xdr:rowOff>1304925</xdr:rowOff>
    </xdr:to>
    <xdr:pic>
      <xdr:nvPicPr>
        <xdr:cNvPr id="7" name="Picture 6" descr="digital tang ampere kyoritsu type 2007a clamp multimeter amper kyoritsu2007a asli original 100%">
          <a:extLst>
            <a:ext uri="{FF2B5EF4-FFF2-40B4-BE49-F238E27FC236}">
              <a16:creationId xmlns:a16="http://schemas.microsoft.com/office/drawing/2014/main" id="{36FDAC1A-E1A4-4510-A3AC-4E72B832B2C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13650" y="7496175"/>
          <a:ext cx="990600" cy="99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92261</xdr:colOff>
      <xdr:row>22</xdr:row>
      <xdr:rowOff>97119</xdr:rowOff>
    </xdr:from>
    <xdr:to>
      <xdr:col>7</xdr:col>
      <xdr:colOff>1206686</xdr:colOff>
      <xdr:row>22</xdr:row>
      <xdr:rowOff>1211544</xdr:rowOff>
    </xdr:to>
    <xdr:pic>
      <xdr:nvPicPr>
        <xdr:cNvPr id="8" name="Picture 7" descr="Sanwa Analog Multimeter YX360TRF">
          <a:extLst>
            <a:ext uri="{FF2B5EF4-FFF2-40B4-BE49-F238E27FC236}">
              <a16:creationId xmlns:a16="http://schemas.microsoft.com/office/drawing/2014/main" id="{92781C95-B466-43A4-BAA1-D396135B043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30085" y="9271001"/>
          <a:ext cx="1114425" cy="111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316484</xdr:colOff>
      <xdr:row>42</xdr:row>
      <xdr:rowOff>66676</xdr:rowOff>
    </xdr:from>
    <xdr:to>
      <xdr:col>7</xdr:col>
      <xdr:colOff>746125</xdr:colOff>
      <xdr:row>42</xdr:row>
      <xdr:rowOff>457212</xdr:rowOff>
    </xdr:to>
    <xdr:pic>
      <xdr:nvPicPr>
        <xdr:cNvPr id="12" name="Picture 11" descr="Detail">
          <a:extLst>
            <a:ext uri="{FF2B5EF4-FFF2-40B4-BE49-F238E27FC236}">
              <a16:creationId xmlns:a16="http://schemas.microsoft.com/office/drawing/2014/main" id="{7A0007E4-9899-4B04-9926-7940D89619A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847584" y="12817476"/>
          <a:ext cx="429641" cy="3905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395194</xdr:colOff>
      <xdr:row>43</xdr:row>
      <xdr:rowOff>64426</xdr:rowOff>
    </xdr:from>
    <xdr:to>
      <xdr:col>7</xdr:col>
      <xdr:colOff>768071</xdr:colOff>
      <xdr:row>43</xdr:row>
      <xdr:rowOff>452157</xdr:rowOff>
    </xdr:to>
    <xdr:pic>
      <xdr:nvPicPr>
        <xdr:cNvPr id="13" name="Picture 12" descr="Detail">
          <a:extLst>
            <a:ext uri="{FF2B5EF4-FFF2-40B4-BE49-F238E27FC236}">
              <a16:creationId xmlns:a16="http://schemas.microsoft.com/office/drawing/2014/main" id="{565AE62B-3B71-4998-83A9-ABB3E5ADF48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022665" y="38044897"/>
          <a:ext cx="372877" cy="3877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262217</xdr:colOff>
      <xdr:row>44</xdr:row>
      <xdr:rowOff>66675</xdr:rowOff>
    </xdr:from>
    <xdr:to>
      <xdr:col>7</xdr:col>
      <xdr:colOff>853887</xdr:colOff>
      <xdr:row>44</xdr:row>
      <xdr:rowOff>904875</xdr:rowOff>
    </xdr:to>
    <xdr:pic>
      <xdr:nvPicPr>
        <xdr:cNvPr id="15" name="Picture 14" descr="Detail">
          <a:extLst>
            <a:ext uri="{FF2B5EF4-FFF2-40B4-BE49-F238E27FC236}">
              <a16:creationId xmlns:a16="http://schemas.microsoft.com/office/drawing/2014/main" id="{740DA7A6-BD3A-4932-82F1-62D66DBFBC5F}"/>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793317" y="15027275"/>
          <a:ext cx="591670"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361950</xdr:colOff>
      <xdr:row>45</xdr:row>
      <xdr:rowOff>66676</xdr:rowOff>
    </xdr:from>
    <xdr:to>
      <xdr:col>7</xdr:col>
      <xdr:colOff>790575</xdr:colOff>
      <xdr:row>45</xdr:row>
      <xdr:rowOff>829354</xdr:rowOff>
    </xdr:to>
    <xdr:pic>
      <xdr:nvPicPr>
        <xdr:cNvPr id="16" name="Picture 15" descr="tabung gas co2 / las mig 0">
          <a:extLst>
            <a:ext uri="{FF2B5EF4-FFF2-40B4-BE49-F238E27FC236}">
              <a16:creationId xmlns:a16="http://schemas.microsoft.com/office/drawing/2014/main" id="{F6B97FB5-0E0D-4CC0-998D-C1BF2E43358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893050" y="15967076"/>
          <a:ext cx="428625" cy="762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120413</xdr:colOff>
      <xdr:row>26</xdr:row>
      <xdr:rowOff>246529</xdr:rowOff>
    </xdr:from>
    <xdr:to>
      <xdr:col>7</xdr:col>
      <xdr:colOff>1128058</xdr:colOff>
      <xdr:row>26</xdr:row>
      <xdr:rowOff>1031721</xdr:rowOff>
    </xdr:to>
    <xdr:pic>
      <xdr:nvPicPr>
        <xdr:cNvPr id="17" name="Picture 16">
          <a:extLst>
            <a:ext uri="{FF2B5EF4-FFF2-40B4-BE49-F238E27FC236}">
              <a16:creationId xmlns:a16="http://schemas.microsoft.com/office/drawing/2014/main" id="{5155576E-CAAB-42EE-BF48-FC6356FF158C}"/>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t="11468" b="11468"/>
        <a:stretch/>
      </xdr:blipFill>
      <xdr:spPr bwMode="auto">
        <a:xfrm>
          <a:off x="7658237" y="10391588"/>
          <a:ext cx="1007645" cy="7851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44823</xdr:colOff>
      <xdr:row>24</xdr:row>
      <xdr:rowOff>92510</xdr:rowOff>
    </xdr:from>
    <xdr:to>
      <xdr:col>7</xdr:col>
      <xdr:colOff>1262528</xdr:colOff>
      <xdr:row>24</xdr:row>
      <xdr:rowOff>599102</xdr:rowOff>
    </xdr:to>
    <xdr:pic>
      <xdr:nvPicPr>
        <xdr:cNvPr id="18" name="Picture 17" descr="Motor Matic PCX Hybrid">
          <a:extLst>
            <a:ext uri="{FF2B5EF4-FFF2-40B4-BE49-F238E27FC236}">
              <a16:creationId xmlns:a16="http://schemas.microsoft.com/office/drawing/2014/main" id="{1703711B-391B-45E8-B2E9-03B22DA6C235}"/>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582647" y="10416863"/>
          <a:ext cx="1217705" cy="5065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254002</xdr:colOff>
      <xdr:row>22</xdr:row>
      <xdr:rowOff>1217705</xdr:rowOff>
    </xdr:from>
    <xdr:to>
      <xdr:col>7</xdr:col>
      <xdr:colOff>1128887</xdr:colOff>
      <xdr:row>24</xdr:row>
      <xdr:rowOff>86657</xdr:rowOff>
    </xdr:to>
    <xdr:pic>
      <xdr:nvPicPr>
        <xdr:cNvPr id="20" name="Picture 19">
          <a:extLst>
            <a:ext uri="{FF2B5EF4-FFF2-40B4-BE49-F238E27FC236}">
              <a16:creationId xmlns:a16="http://schemas.microsoft.com/office/drawing/2014/main" id="{B902609C-1D50-48AF-9964-564A9AD644E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7791826" y="9696823"/>
          <a:ext cx="874885" cy="8561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224118</xdr:colOff>
      <xdr:row>25</xdr:row>
      <xdr:rowOff>14942</xdr:rowOff>
    </xdr:from>
    <xdr:to>
      <xdr:col>7</xdr:col>
      <xdr:colOff>1050840</xdr:colOff>
      <xdr:row>26</xdr:row>
      <xdr:rowOff>0</xdr:rowOff>
    </xdr:to>
    <xdr:pic>
      <xdr:nvPicPr>
        <xdr:cNvPr id="21" name="Picture 20" descr="yamaha indonesia">
          <a:extLst>
            <a:ext uri="{FF2B5EF4-FFF2-40B4-BE49-F238E27FC236}">
              <a16:creationId xmlns:a16="http://schemas.microsoft.com/office/drawing/2014/main" id="{2AB88196-DD2F-4633-BD14-8E8D4D07DBB9}"/>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7761942" y="11176001"/>
          <a:ext cx="826722" cy="6798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27</xdr:row>
      <xdr:rowOff>0</xdr:rowOff>
    </xdr:from>
    <xdr:to>
      <xdr:col>7</xdr:col>
      <xdr:colOff>304800</xdr:colOff>
      <xdr:row>27</xdr:row>
      <xdr:rowOff>304800</xdr:rowOff>
    </xdr:to>
    <xdr:sp macro="" textlink="">
      <xdr:nvSpPr>
        <xdr:cNvPr id="6150" name="AutoShape 6" descr="Toyota Innova exterior 2L 1">
          <a:extLst>
            <a:ext uri="{FF2B5EF4-FFF2-40B4-BE49-F238E27FC236}">
              <a16:creationId xmlns:a16="http://schemas.microsoft.com/office/drawing/2014/main" id="{798175FC-4194-4676-A877-AFF2260707EA}"/>
            </a:ext>
          </a:extLst>
        </xdr:cNvPr>
        <xdr:cNvSpPr>
          <a:spLocks noChangeAspect="1" noChangeArrowheads="1"/>
        </xdr:cNvSpPr>
      </xdr:nvSpPr>
      <xdr:spPr bwMode="auto">
        <a:xfrm>
          <a:off x="7531100" y="13125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27</xdr:row>
      <xdr:rowOff>0</xdr:rowOff>
    </xdr:from>
    <xdr:to>
      <xdr:col>7</xdr:col>
      <xdr:colOff>304800</xdr:colOff>
      <xdr:row>27</xdr:row>
      <xdr:rowOff>304800</xdr:rowOff>
    </xdr:to>
    <xdr:sp macro="" textlink="">
      <xdr:nvSpPr>
        <xdr:cNvPr id="6151" name="AutoShape 7" descr="Toyota Innova exterior 2L 1">
          <a:extLst>
            <a:ext uri="{FF2B5EF4-FFF2-40B4-BE49-F238E27FC236}">
              <a16:creationId xmlns:a16="http://schemas.microsoft.com/office/drawing/2014/main" id="{2660EB35-B9F7-40AD-AC57-3A3A5FBEC06C}"/>
            </a:ext>
          </a:extLst>
        </xdr:cNvPr>
        <xdr:cNvSpPr>
          <a:spLocks noChangeAspect="1" noChangeArrowheads="1"/>
        </xdr:cNvSpPr>
      </xdr:nvSpPr>
      <xdr:spPr bwMode="auto">
        <a:xfrm>
          <a:off x="7531100" y="13125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27</xdr:row>
      <xdr:rowOff>0</xdr:rowOff>
    </xdr:from>
    <xdr:to>
      <xdr:col>7</xdr:col>
      <xdr:colOff>304800</xdr:colOff>
      <xdr:row>27</xdr:row>
      <xdr:rowOff>304800</xdr:rowOff>
    </xdr:to>
    <xdr:sp macro="" textlink="">
      <xdr:nvSpPr>
        <xdr:cNvPr id="6154" name="AutoShape 10">
          <a:extLst>
            <a:ext uri="{FF2B5EF4-FFF2-40B4-BE49-F238E27FC236}">
              <a16:creationId xmlns:a16="http://schemas.microsoft.com/office/drawing/2014/main" id="{2EDCAED9-B4DA-45E5-AF26-3D29CEAAAE51}"/>
            </a:ext>
          </a:extLst>
        </xdr:cNvPr>
        <xdr:cNvSpPr>
          <a:spLocks noChangeAspect="1" noChangeArrowheads="1"/>
        </xdr:cNvSpPr>
      </xdr:nvSpPr>
      <xdr:spPr bwMode="auto">
        <a:xfrm>
          <a:off x="7531100" y="13125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69869</xdr:colOff>
      <xdr:row>27</xdr:row>
      <xdr:rowOff>14941</xdr:rowOff>
    </xdr:from>
    <xdr:to>
      <xdr:col>7</xdr:col>
      <xdr:colOff>1255058</xdr:colOff>
      <xdr:row>27</xdr:row>
      <xdr:rowOff>608107</xdr:rowOff>
    </xdr:to>
    <xdr:pic>
      <xdr:nvPicPr>
        <xdr:cNvPr id="27" name="Picture 26" descr="10 Harga Toyota Innova, Review dan Spesifikasi Maret 2020 | Otosia.com">
          <a:extLst>
            <a:ext uri="{FF2B5EF4-FFF2-40B4-BE49-F238E27FC236}">
              <a16:creationId xmlns:a16="http://schemas.microsoft.com/office/drawing/2014/main" id="{CC1544E8-0A21-435A-9D8E-4585208A3EBA}"/>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7607693" y="13163176"/>
          <a:ext cx="1185189" cy="5931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231589</xdr:colOff>
      <xdr:row>12</xdr:row>
      <xdr:rowOff>22412</xdr:rowOff>
    </xdr:from>
    <xdr:to>
      <xdr:col>7</xdr:col>
      <xdr:colOff>1068294</xdr:colOff>
      <xdr:row>12</xdr:row>
      <xdr:rowOff>712576</xdr:rowOff>
    </xdr:to>
    <xdr:pic>
      <xdr:nvPicPr>
        <xdr:cNvPr id="22" name="Picture 21">
          <a:extLst>
            <a:ext uri="{FF2B5EF4-FFF2-40B4-BE49-F238E27FC236}">
              <a16:creationId xmlns:a16="http://schemas.microsoft.com/office/drawing/2014/main" id="{C20E4D94-0F9A-43DA-B2E5-792044403036}"/>
            </a:ext>
          </a:extLst>
        </xdr:cNvPr>
        <xdr:cNvPicPr>
          <a:picLocks noChangeAspect="1"/>
        </xdr:cNvPicPr>
      </xdr:nvPicPr>
      <xdr:blipFill rotWithShape="1">
        <a:blip xmlns:r="http://schemas.openxmlformats.org/officeDocument/2006/relationships" r:embed="rId16"/>
        <a:srcRect l="9962" t="7601" b="17819"/>
        <a:stretch/>
      </xdr:blipFill>
      <xdr:spPr>
        <a:xfrm>
          <a:off x="7769413" y="3533588"/>
          <a:ext cx="836705" cy="690164"/>
        </a:xfrm>
        <a:prstGeom prst="rect">
          <a:avLst/>
        </a:prstGeom>
      </xdr:spPr>
    </xdr:pic>
    <xdr:clientData/>
  </xdr:twoCellAnchor>
  <xdr:twoCellAnchor editAs="oneCell">
    <xdr:from>
      <xdr:col>7</xdr:col>
      <xdr:colOff>171822</xdr:colOff>
      <xdr:row>10</xdr:row>
      <xdr:rowOff>373530</xdr:rowOff>
    </xdr:from>
    <xdr:to>
      <xdr:col>7</xdr:col>
      <xdr:colOff>1128057</xdr:colOff>
      <xdr:row>10</xdr:row>
      <xdr:rowOff>1329765</xdr:rowOff>
    </xdr:to>
    <xdr:pic>
      <xdr:nvPicPr>
        <xdr:cNvPr id="23" name="Picture 22">
          <a:extLst>
            <a:ext uri="{FF2B5EF4-FFF2-40B4-BE49-F238E27FC236}">
              <a16:creationId xmlns:a16="http://schemas.microsoft.com/office/drawing/2014/main" id="{68BAA084-E238-4D2D-A59E-05AF8A651D82}"/>
            </a:ext>
          </a:extLst>
        </xdr:cNvPr>
        <xdr:cNvPicPr>
          <a:picLocks noChangeAspect="1"/>
        </xdr:cNvPicPr>
      </xdr:nvPicPr>
      <xdr:blipFill>
        <a:blip xmlns:r="http://schemas.openxmlformats.org/officeDocument/2006/relationships" r:embed="rId17"/>
        <a:stretch>
          <a:fillRect/>
        </a:stretch>
      </xdr:blipFill>
      <xdr:spPr>
        <a:xfrm>
          <a:off x="7709646" y="3884706"/>
          <a:ext cx="956235" cy="956235"/>
        </a:xfrm>
        <a:prstGeom prst="rect">
          <a:avLst/>
        </a:prstGeom>
      </xdr:spPr>
    </xdr:pic>
    <xdr:clientData/>
  </xdr:twoCellAnchor>
  <xdr:twoCellAnchor editAs="oneCell">
    <xdr:from>
      <xdr:col>7</xdr:col>
      <xdr:colOff>198400</xdr:colOff>
      <xdr:row>36</xdr:row>
      <xdr:rowOff>35538</xdr:rowOff>
    </xdr:from>
    <xdr:to>
      <xdr:col>7</xdr:col>
      <xdr:colOff>1075765</xdr:colOff>
      <xdr:row>36</xdr:row>
      <xdr:rowOff>812598</xdr:rowOff>
    </xdr:to>
    <xdr:pic>
      <xdr:nvPicPr>
        <xdr:cNvPr id="30" name="Picture 29">
          <a:extLst>
            <a:ext uri="{FF2B5EF4-FFF2-40B4-BE49-F238E27FC236}">
              <a16:creationId xmlns:a16="http://schemas.microsoft.com/office/drawing/2014/main" id="{C44D8CC6-E321-48B2-A99C-3CBAE1BF126D}"/>
            </a:ext>
          </a:extLst>
        </xdr:cNvPr>
        <xdr:cNvPicPr>
          <a:picLocks noChangeAspect="1"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t="14629" b="12603"/>
        <a:stretch/>
      </xdr:blipFill>
      <xdr:spPr bwMode="auto">
        <a:xfrm>
          <a:off x="7736224" y="19220009"/>
          <a:ext cx="877365" cy="777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132895</xdr:colOff>
      <xdr:row>35</xdr:row>
      <xdr:rowOff>52293</xdr:rowOff>
    </xdr:from>
    <xdr:to>
      <xdr:col>7</xdr:col>
      <xdr:colOff>1084459</xdr:colOff>
      <xdr:row>35</xdr:row>
      <xdr:rowOff>926352</xdr:rowOff>
    </xdr:to>
    <xdr:pic>
      <xdr:nvPicPr>
        <xdr:cNvPr id="31" name="Picture 30">
          <a:extLst>
            <a:ext uri="{FF2B5EF4-FFF2-40B4-BE49-F238E27FC236}">
              <a16:creationId xmlns:a16="http://schemas.microsoft.com/office/drawing/2014/main" id="{1CB97C6F-E256-4470-842F-CAA7816D1E55}"/>
            </a:ext>
          </a:extLst>
        </xdr:cNvPr>
        <xdr:cNvPicPr>
          <a:picLocks noChangeAspect="1"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t="10322" b="14193"/>
        <a:stretch/>
      </xdr:blipFill>
      <xdr:spPr bwMode="auto">
        <a:xfrm>
          <a:off x="7670719" y="18370175"/>
          <a:ext cx="951564" cy="8740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261471</xdr:colOff>
      <xdr:row>32</xdr:row>
      <xdr:rowOff>29884</xdr:rowOff>
    </xdr:from>
    <xdr:to>
      <xdr:col>7</xdr:col>
      <xdr:colOff>1016000</xdr:colOff>
      <xdr:row>32</xdr:row>
      <xdr:rowOff>596150</xdr:rowOff>
    </xdr:to>
    <xdr:pic>
      <xdr:nvPicPr>
        <xdr:cNvPr id="32" name="Picture 31" descr="Detail">
          <a:extLst>
            <a:ext uri="{FF2B5EF4-FFF2-40B4-BE49-F238E27FC236}">
              <a16:creationId xmlns:a16="http://schemas.microsoft.com/office/drawing/2014/main" id="{BA0079B8-A2BB-4D06-A1F9-9F6EE4CDB131}"/>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7799295" y="17361649"/>
          <a:ext cx="754529" cy="5662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109977</xdr:colOff>
      <xdr:row>29</xdr:row>
      <xdr:rowOff>216646</xdr:rowOff>
    </xdr:from>
    <xdr:to>
      <xdr:col>7</xdr:col>
      <xdr:colOff>1250682</xdr:colOff>
      <xdr:row>29</xdr:row>
      <xdr:rowOff>1549581</xdr:rowOff>
    </xdr:to>
    <xdr:pic>
      <xdr:nvPicPr>
        <xdr:cNvPr id="24" name="Picture 23">
          <a:extLst>
            <a:ext uri="{FF2B5EF4-FFF2-40B4-BE49-F238E27FC236}">
              <a16:creationId xmlns:a16="http://schemas.microsoft.com/office/drawing/2014/main" id="{E8EAB14F-7B1E-466C-ACF1-10F0F48A2B6F}"/>
            </a:ext>
          </a:extLst>
        </xdr:cNvPr>
        <xdr:cNvPicPr>
          <a:picLocks noChangeAspect="1"/>
        </xdr:cNvPicPr>
      </xdr:nvPicPr>
      <xdr:blipFill>
        <a:blip xmlns:r="http://schemas.openxmlformats.org/officeDocument/2006/relationships" r:embed="rId21"/>
        <a:stretch>
          <a:fillRect/>
        </a:stretch>
      </xdr:blipFill>
      <xdr:spPr>
        <a:xfrm>
          <a:off x="7647801" y="16562293"/>
          <a:ext cx="1140705" cy="1332935"/>
        </a:xfrm>
        <a:prstGeom prst="rect">
          <a:avLst/>
        </a:prstGeom>
      </xdr:spPr>
    </xdr:pic>
    <xdr:clientData/>
  </xdr:twoCellAnchor>
  <xdr:twoCellAnchor editAs="oneCell">
    <xdr:from>
      <xdr:col>7</xdr:col>
      <xdr:colOff>0</xdr:colOff>
      <xdr:row>28</xdr:row>
      <xdr:rowOff>0</xdr:rowOff>
    </xdr:from>
    <xdr:to>
      <xdr:col>7</xdr:col>
      <xdr:colOff>304800</xdr:colOff>
      <xdr:row>28</xdr:row>
      <xdr:rowOff>304800</xdr:rowOff>
    </xdr:to>
    <xdr:sp macro="" textlink="">
      <xdr:nvSpPr>
        <xdr:cNvPr id="6159" name="AutoShape 15" descr="GASOLINE ENGINE STAND TRAINER EFI 5A-FE, toyota soluna">
          <a:extLst>
            <a:ext uri="{FF2B5EF4-FFF2-40B4-BE49-F238E27FC236}">
              <a16:creationId xmlns:a16="http://schemas.microsoft.com/office/drawing/2014/main" id="{F436FE03-0ED6-416F-BA6E-C9CA207F14D1}"/>
            </a:ext>
          </a:extLst>
        </xdr:cNvPr>
        <xdr:cNvSpPr>
          <a:spLocks noChangeAspect="1" noChangeArrowheads="1"/>
        </xdr:cNvSpPr>
      </xdr:nvSpPr>
      <xdr:spPr bwMode="auto">
        <a:xfrm>
          <a:off x="7531100" y="16135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28</xdr:row>
      <xdr:rowOff>0</xdr:rowOff>
    </xdr:from>
    <xdr:to>
      <xdr:col>7</xdr:col>
      <xdr:colOff>304800</xdr:colOff>
      <xdr:row>28</xdr:row>
      <xdr:rowOff>304800</xdr:rowOff>
    </xdr:to>
    <xdr:sp macro="" textlink="">
      <xdr:nvSpPr>
        <xdr:cNvPr id="6160" name="AutoShape 16" descr="GASOLINE ENGINE STAND TRAINER EFI 5A-FE, toyota soluna">
          <a:extLst>
            <a:ext uri="{FF2B5EF4-FFF2-40B4-BE49-F238E27FC236}">
              <a16:creationId xmlns:a16="http://schemas.microsoft.com/office/drawing/2014/main" id="{28CAC21F-23B1-48CE-AA17-DA8AF69018DF}"/>
            </a:ext>
          </a:extLst>
        </xdr:cNvPr>
        <xdr:cNvSpPr>
          <a:spLocks noChangeAspect="1" noChangeArrowheads="1"/>
        </xdr:cNvSpPr>
      </xdr:nvSpPr>
      <xdr:spPr bwMode="auto">
        <a:xfrm>
          <a:off x="7531100" y="16135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28</xdr:row>
      <xdr:rowOff>0</xdr:rowOff>
    </xdr:from>
    <xdr:to>
      <xdr:col>7</xdr:col>
      <xdr:colOff>304800</xdr:colOff>
      <xdr:row>28</xdr:row>
      <xdr:rowOff>304800</xdr:rowOff>
    </xdr:to>
    <xdr:sp macro="" textlink="">
      <xdr:nvSpPr>
        <xdr:cNvPr id="6161" name="AutoShape 17">
          <a:extLst>
            <a:ext uri="{FF2B5EF4-FFF2-40B4-BE49-F238E27FC236}">
              <a16:creationId xmlns:a16="http://schemas.microsoft.com/office/drawing/2014/main" id="{2C4D6CE4-4BA5-4B15-9B55-8C9603164451}"/>
            </a:ext>
          </a:extLst>
        </xdr:cNvPr>
        <xdr:cNvSpPr>
          <a:spLocks noChangeAspect="1" noChangeArrowheads="1"/>
        </xdr:cNvSpPr>
      </xdr:nvSpPr>
      <xdr:spPr bwMode="auto">
        <a:xfrm>
          <a:off x="7531100" y="16135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28</xdr:row>
      <xdr:rowOff>0</xdr:rowOff>
    </xdr:from>
    <xdr:to>
      <xdr:col>7</xdr:col>
      <xdr:colOff>304800</xdr:colOff>
      <xdr:row>28</xdr:row>
      <xdr:rowOff>304800</xdr:rowOff>
    </xdr:to>
    <xdr:sp macro="" textlink="">
      <xdr:nvSpPr>
        <xdr:cNvPr id="6162" name="AutoShape 18">
          <a:extLst>
            <a:ext uri="{FF2B5EF4-FFF2-40B4-BE49-F238E27FC236}">
              <a16:creationId xmlns:a16="http://schemas.microsoft.com/office/drawing/2014/main" id="{81C21011-C820-404E-B6AB-9BB801D1000D}"/>
            </a:ext>
          </a:extLst>
        </xdr:cNvPr>
        <xdr:cNvSpPr>
          <a:spLocks noChangeAspect="1" noChangeArrowheads="1"/>
        </xdr:cNvSpPr>
      </xdr:nvSpPr>
      <xdr:spPr bwMode="auto">
        <a:xfrm>
          <a:off x="7531100" y="16135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239057</xdr:colOff>
      <xdr:row>28</xdr:row>
      <xdr:rowOff>63298</xdr:rowOff>
    </xdr:from>
    <xdr:to>
      <xdr:col>7</xdr:col>
      <xdr:colOff>1093372</xdr:colOff>
      <xdr:row>28</xdr:row>
      <xdr:rowOff>767558</xdr:rowOff>
    </xdr:to>
    <xdr:pic>
      <xdr:nvPicPr>
        <xdr:cNvPr id="25" name="Picture 24">
          <a:extLst>
            <a:ext uri="{FF2B5EF4-FFF2-40B4-BE49-F238E27FC236}">
              <a16:creationId xmlns:a16="http://schemas.microsoft.com/office/drawing/2014/main" id="{13133291-E03B-4E5C-990A-A605A02B2FF1}"/>
            </a:ext>
          </a:extLst>
        </xdr:cNvPr>
        <xdr:cNvPicPr>
          <a:picLocks noChangeAspect="1"/>
        </xdr:cNvPicPr>
      </xdr:nvPicPr>
      <xdr:blipFill>
        <a:blip xmlns:r="http://schemas.openxmlformats.org/officeDocument/2006/relationships" r:embed="rId22"/>
        <a:stretch>
          <a:fillRect/>
        </a:stretch>
      </xdr:blipFill>
      <xdr:spPr>
        <a:xfrm>
          <a:off x="7776881" y="16222180"/>
          <a:ext cx="854315" cy="704260"/>
        </a:xfrm>
        <a:prstGeom prst="rect">
          <a:avLst/>
        </a:prstGeom>
      </xdr:spPr>
    </xdr:pic>
    <xdr:clientData/>
  </xdr:twoCellAnchor>
  <xdr:twoCellAnchor editAs="oneCell">
    <xdr:from>
      <xdr:col>7</xdr:col>
      <xdr:colOff>306293</xdr:colOff>
      <xdr:row>11</xdr:row>
      <xdr:rowOff>25631</xdr:rowOff>
    </xdr:from>
    <xdr:to>
      <xdr:col>7</xdr:col>
      <xdr:colOff>1055965</xdr:colOff>
      <xdr:row>11</xdr:row>
      <xdr:rowOff>842306</xdr:rowOff>
    </xdr:to>
    <xdr:pic>
      <xdr:nvPicPr>
        <xdr:cNvPr id="39" name="Picture 38">
          <a:extLst>
            <a:ext uri="{FF2B5EF4-FFF2-40B4-BE49-F238E27FC236}">
              <a16:creationId xmlns:a16="http://schemas.microsoft.com/office/drawing/2014/main" id="{7CD8608D-7731-4A04-A9D0-2960FFDD2C46}"/>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7844117" y="5195278"/>
          <a:ext cx="749672" cy="81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7</xdr:row>
      <xdr:rowOff>0</xdr:rowOff>
    </xdr:from>
    <xdr:to>
      <xdr:col>7</xdr:col>
      <xdr:colOff>304800</xdr:colOff>
      <xdr:row>7</xdr:row>
      <xdr:rowOff>304800</xdr:rowOff>
    </xdr:to>
    <xdr:sp macro="" textlink="">
      <xdr:nvSpPr>
        <xdr:cNvPr id="2049" name="AutoShape 1" descr="Detail">
          <a:extLst>
            <a:ext uri="{FF2B5EF4-FFF2-40B4-BE49-F238E27FC236}">
              <a16:creationId xmlns:a16="http://schemas.microsoft.com/office/drawing/2014/main" id="{2B96CFDA-2049-4077-9701-495378390E9E}"/>
            </a:ext>
          </a:extLst>
        </xdr:cNvPr>
        <xdr:cNvSpPr>
          <a:spLocks noChangeAspect="1" noChangeArrowheads="1"/>
        </xdr:cNvSpPr>
      </xdr:nvSpPr>
      <xdr:spPr bwMode="auto">
        <a:xfrm>
          <a:off x="7531100" y="3498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212057</xdr:colOff>
      <xdr:row>7</xdr:row>
      <xdr:rowOff>37353</xdr:rowOff>
    </xdr:from>
    <xdr:to>
      <xdr:col>7</xdr:col>
      <xdr:colOff>1128059</xdr:colOff>
      <xdr:row>7</xdr:row>
      <xdr:rowOff>952894</xdr:rowOff>
    </xdr:to>
    <xdr:pic>
      <xdr:nvPicPr>
        <xdr:cNvPr id="35" name="Picture 34" descr="Detail">
          <a:extLst>
            <a:ext uri="{FF2B5EF4-FFF2-40B4-BE49-F238E27FC236}">
              <a16:creationId xmlns:a16="http://schemas.microsoft.com/office/drawing/2014/main" id="{3AE6ADD6-C0F6-43D4-A9D9-F0C691BFD6FE}"/>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7839528" y="3548529"/>
          <a:ext cx="916002" cy="9155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141942</xdr:colOff>
      <xdr:row>15</xdr:row>
      <xdr:rowOff>44825</xdr:rowOff>
    </xdr:from>
    <xdr:to>
      <xdr:col>7</xdr:col>
      <xdr:colOff>1105648</xdr:colOff>
      <xdr:row>15</xdr:row>
      <xdr:rowOff>1008531</xdr:rowOff>
    </xdr:to>
    <xdr:pic>
      <xdr:nvPicPr>
        <xdr:cNvPr id="36" name="Picture 35">
          <a:extLst>
            <a:ext uri="{FF2B5EF4-FFF2-40B4-BE49-F238E27FC236}">
              <a16:creationId xmlns:a16="http://schemas.microsoft.com/office/drawing/2014/main" id="{77357C54-6E60-40BE-8FC1-32C399F2297F}"/>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7679766" y="10772590"/>
          <a:ext cx="963706" cy="963706"/>
        </a:xfrm>
        <a:prstGeom prst="rect">
          <a:avLst/>
        </a:prstGeom>
      </xdr:spPr>
    </xdr:pic>
    <xdr:clientData/>
  </xdr:twoCellAnchor>
  <xdr:twoCellAnchor editAs="oneCell">
    <xdr:from>
      <xdr:col>7</xdr:col>
      <xdr:colOff>194236</xdr:colOff>
      <xdr:row>16</xdr:row>
      <xdr:rowOff>127001</xdr:rowOff>
    </xdr:from>
    <xdr:to>
      <xdr:col>7</xdr:col>
      <xdr:colOff>1083236</xdr:colOff>
      <xdr:row>16</xdr:row>
      <xdr:rowOff>1016001</xdr:rowOff>
    </xdr:to>
    <xdr:pic>
      <xdr:nvPicPr>
        <xdr:cNvPr id="37" name="Picture 36">
          <a:extLst>
            <a:ext uri="{FF2B5EF4-FFF2-40B4-BE49-F238E27FC236}">
              <a16:creationId xmlns:a16="http://schemas.microsoft.com/office/drawing/2014/main" id="{5932A467-3D13-4D68-989A-69DB6F72E59D}"/>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7732060" y="11952942"/>
          <a:ext cx="889000" cy="889000"/>
        </a:xfrm>
        <a:prstGeom prst="rect">
          <a:avLst/>
        </a:prstGeom>
      </xdr:spPr>
    </xdr:pic>
    <xdr:clientData/>
  </xdr:twoCellAnchor>
  <xdr:twoCellAnchor editAs="oneCell">
    <xdr:from>
      <xdr:col>7</xdr:col>
      <xdr:colOff>149413</xdr:colOff>
      <xdr:row>18</xdr:row>
      <xdr:rowOff>59765</xdr:rowOff>
    </xdr:from>
    <xdr:to>
      <xdr:col>7</xdr:col>
      <xdr:colOff>1172883</xdr:colOff>
      <xdr:row>18</xdr:row>
      <xdr:rowOff>1083235</xdr:rowOff>
    </xdr:to>
    <xdr:pic>
      <xdr:nvPicPr>
        <xdr:cNvPr id="38" name="Picture 37">
          <a:extLst>
            <a:ext uri="{FF2B5EF4-FFF2-40B4-BE49-F238E27FC236}">
              <a16:creationId xmlns:a16="http://schemas.microsoft.com/office/drawing/2014/main" id="{7EC924D9-F7CD-4B4F-88FA-229DE94B51A6}"/>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7687237" y="12983883"/>
          <a:ext cx="1023470" cy="1023470"/>
        </a:xfrm>
        <a:prstGeom prst="rect">
          <a:avLst/>
        </a:prstGeom>
      </xdr:spPr>
    </xdr:pic>
    <xdr:clientData/>
  </xdr:twoCellAnchor>
  <xdr:twoCellAnchor editAs="oneCell">
    <xdr:from>
      <xdr:col>7</xdr:col>
      <xdr:colOff>239059</xdr:colOff>
      <xdr:row>17</xdr:row>
      <xdr:rowOff>97115</xdr:rowOff>
    </xdr:from>
    <xdr:to>
      <xdr:col>7</xdr:col>
      <xdr:colOff>1165412</xdr:colOff>
      <xdr:row>17</xdr:row>
      <xdr:rowOff>1023468</xdr:rowOff>
    </xdr:to>
    <xdr:pic>
      <xdr:nvPicPr>
        <xdr:cNvPr id="40" name="Picture 39">
          <a:extLst>
            <a:ext uri="{FF2B5EF4-FFF2-40B4-BE49-F238E27FC236}">
              <a16:creationId xmlns:a16="http://schemas.microsoft.com/office/drawing/2014/main" id="{54920036-3815-4657-AD32-49A05709EB27}"/>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7776883" y="13021233"/>
          <a:ext cx="926353" cy="926353"/>
        </a:xfrm>
        <a:prstGeom prst="rect">
          <a:avLst/>
        </a:prstGeom>
      </xdr:spPr>
    </xdr:pic>
    <xdr:clientData/>
  </xdr:twoCellAnchor>
  <xdr:twoCellAnchor editAs="oneCell">
    <xdr:from>
      <xdr:col>7</xdr:col>
      <xdr:colOff>52298</xdr:colOff>
      <xdr:row>37</xdr:row>
      <xdr:rowOff>40375</xdr:rowOff>
    </xdr:from>
    <xdr:to>
      <xdr:col>7</xdr:col>
      <xdr:colOff>1262531</xdr:colOff>
      <xdr:row>37</xdr:row>
      <xdr:rowOff>727051</xdr:rowOff>
    </xdr:to>
    <xdr:pic>
      <xdr:nvPicPr>
        <xdr:cNvPr id="41" name="Picture 40">
          <a:extLst>
            <a:ext uri="{FF2B5EF4-FFF2-40B4-BE49-F238E27FC236}">
              <a16:creationId xmlns:a16="http://schemas.microsoft.com/office/drawing/2014/main" id="{44E1943A-5B16-401E-90A9-F97983CF0F35}"/>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7679769" y="28824551"/>
          <a:ext cx="1210233" cy="686676"/>
        </a:xfrm>
        <a:prstGeom prst="rect">
          <a:avLst/>
        </a:prstGeom>
      </xdr:spPr>
    </xdr:pic>
    <xdr:clientData/>
  </xdr:twoCellAnchor>
  <xdr:twoCellAnchor editAs="oneCell">
    <xdr:from>
      <xdr:col>7</xdr:col>
      <xdr:colOff>127002</xdr:colOff>
      <xdr:row>38</xdr:row>
      <xdr:rowOff>22413</xdr:rowOff>
    </xdr:from>
    <xdr:to>
      <xdr:col>7</xdr:col>
      <xdr:colOff>1075766</xdr:colOff>
      <xdr:row>38</xdr:row>
      <xdr:rowOff>802771</xdr:rowOff>
    </xdr:to>
    <xdr:pic>
      <xdr:nvPicPr>
        <xdr:cNvPr id="42" name="Picture 41">
          <a:extLst>
            <a:ext uri="{FF2B5EF4-FFF2-40B4-BE49-F238E27FC236}">
              <a16:creationId xmlns:a16="http://schemas.microsoft.com/office/drawing/2014/main" id="{6E22D73C-726D-4EFC-B210-21D7BB14B9C9}"/>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7754473" y="29546178"/>
          <a:ext cx="948764" cy="780358"/>
        </a:xfrm>
        <a:prstGeom prst="rect">
          <a:avLst/>
        </a:prstGeom>
      </xdr:spPr>
    </xdr:pic>
    <xdr:clientData/>
  </xdr:twoCellAnchor>
  <xdr:twoCellAnchor editAs="oneCell">
    <xdr:from>
      <xdr:col>7</xdr:col>
      <xdr:colOff>164353</xdr:colOff>
      <xdr:row>9</xdr:row>
      <xdr:rowOff>44823</xdr:rowOff>
    </xdr:from>
    <xdr:to>
      <xdr:col>7</xdr:col>
      <xdr:colOff>1090706</xdr:colOff>
      <xdr:row>9</xdr:row>
      <xdr:rowOff>971176</xdr:rowOff>
    </xdr:to>
    <xdr:pic>
      <xdr:nvPicPr>
        <xdr:cNvPr id="43" name="img_id" descr="Robinair Or Bosch Air Conditioning Recovery Machine">
          <a:extLst>
            <a:ext uri="{FF2B5EF4-FFF2-40B4-BE49-F238E27FC236}">
              <a16:creationId xmlns:a16="http://schemas.microsoft.com/office/drawing/2014/main" id="{DBDDCD7D-B030-469B-80E0-86AC5F4C7B12}"/>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7791824" y="4564529"/>
          <a:ext cx="926353" cy="926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194236</xdr:colOff>
      <xdr:row>8</xdr:row>
      <xdr:rowOff>37354</xdr:rowOff>
    </xdr:from>
    <xdr:to>
      <xdr:col>7</xdr:col>
      <xdr:colOff>1120588</xdr:colOff>
      <xdr:row>8</xdr:row>
      <xdr:rowOff>963706</xdr:rowOff>
    </xdr:to>
    <xdr:pic>
      <xdr:nvPicPr>
        <xdr:cNvPr id="44" name="Picture 43" descr="product-image">
          <a:extLst>
            <a:ext uri="{FF2B5EF4-FFF2-40B4-BE49-F238E27FC236}">
              <a16:creationId xmlns:a16="http://schemas.microsoft.com/office/drawing/2014/main" id="{988577C7-9E1E-45FF-8CD1-CE03B513C12A}"/>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7821707" y="4557060"/>
          <a:ext cx="926352" cy="9263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20</xdr:row>
      <xdr:rowOff>0</xdr:rowOff>
    </xdr:from>
    <xdr:to>
      <xdr:col>7</xdr:col>
      <xdr:colOff>304800</xdr:colOff>
      <xdr:row>20</xdr:row>
      <xdr:rowOff>304800</xdr:rowOff>
    </xdr:to>
    <xdr:sp macro="" textlink="">
      <xdr:nvSpPr>
        <xdr:cNvPr id="2051" name="AutoShape 3" descr="WT-40 Aerodynamic Wind Tunnel, Alat Laboratorium Udara">
          <a:extLst>
            <a:ext uri="{FF2B5EF4-FFF2-40B4-BE49-F238E27FC236}">
              <a16:creationId xmlns:a16="http://schemas.microsoft.com/office/drawing/2014/main" id="{08959C8A-2117-4268-AB85-E4EB92EF2DDB}"/>
            </a:ext>
          </a:extLst>
        </xdr:cNvPr>
        <xdr:cNvSpPr>
          <a:spLocks noChangeAspect="1" noChangeArrowheads="1"/>
        </xdr:cNvSpPr>
      </xdr:nvSpPr>
      <xdr:spPr bwMode="auto">
        <a:xfrm>
          <a:off x="7620000" y="1915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20</xdr:row>
      <xdr:rowOff>0</xdr:rowOff>
    </xdr:from>
    <xdr:to>
      <xdr:col>7</xdr:col>
      <xdr:colOff>304800</xdr:colOff>
      <xdr:row>20</xdr:row>
      <xdr:rowOff>304800</xdr:rowOff>
    </xdr:to>
    <xdr:sp macro="" textlink="">
      <xdr:nvSpPr>
        <xdr:cNvPr id="2052" name="AutoShape 4">
          <a:extLst>
            <a:ext uri="{FF2B5EF4-FFF2-40B4-BE49-F238E27FC236}">
              <a16:creationId xmlns:a16="http://schemas.microsoft.com/office/drawing/2014/main" id="{9DA467A3-E0BE-4C4B-A78B-3DAE2E48A5B5}"/>
            </a:ext>
          </a:extLst>
        </xdr:cNvPr>
        <xdr:cNvSpPr>
          <a:spLocks noChangeAspect="1" noChangeArrowheads="1"/>
        </xdr:cNvSpPr>
      </xdr:nvSpPr>
      <xdr:spPr bwMode="auto">
        <a:xfrm>
          <a:off x="7620000" y="1915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357312</xdr:colOff>
      <xdr:row>20</xdr:row>
      <xdr:rowOff>59764</xdr:rowOff>
    </xdr:from>
    <xdr:to>
      <xdr:col>7</xdr:col>
      <xdr:colOff>1021505</xdr:colOff>
      <xdr:row>20</xdr:row>
      <xdr:rowOff>679824</xdr:rowOff>
    </xdr:to>
    <xdr:pic>
      <xdr:nvPicPr>
        <xdr:cNvPr id="2" name="Picture 1">
          <a:extLst>
            <a:ext uri="{FF2B5EF4-FFF2-40B4-BE49-F238E27FC236}">
              <a16:creationId xmlns:a16="http://schemas.microsoft.com/office/drawing/2014/main" id="{0B90F9AE-FF8A-4E90-A668-08D05BDE7098}"/>
            </a:ext>
          </a:extLst>
        </xdr:cNvPr>
        <xdr:cNvPicPr>
          <a:picLocks noChangeAspect="1"/>
        </xdr:cNvPicPr>
      </xdr:nvPicPr>
      <xdr:blipFill>
        <a:blip xmlns:r="http://schemas.openxmlformats.org/officeDocument/2006/relationships" r:embed="rId33"/>
        <a:stretch>
          <a:fillRect/>
        </a:stretch>
      </xdr:blipFill>
      <xdr:spPr>
        <a:xfrm>
          <a:off x="7984783" y="19221823"/>
          <a:ext cx="664193" cy="620060"/>
        </a:xfrm>
        <a:prstGeom prst="rect">
          <a:avLst/>
        </a:prstGeom>
      </xdr:spPr>
    </xdr:pic>
    <xdr:clientData/>
  </xdr:twoCellAnchor>
  <xdr:twoCellAnchor editAs="oneCell">
    <xdr:from>
      <xdr:col>7</xdr:col>
      <xdr:colOff>171823</xdr:colOff>
      <xdr:row>39</xdr:row>
      <xdr:rowOff>44824</xdr:rowOff>
    </xdr:from>
    <xdr:to>
      <xdr:col>7</xdr:col>
      <xdr:colOff>1195294</xdr:colOff>
      <xdr:row>39</xdr:row>
      <xdr:rowOff>1068295</xdr:rowOff>
    </xdr:to>
    <xdr:pic>
      <xdr:nvPicPr>
        <xdr:cNvPr id="47" name="Picture 46">
          <a:extLst>
            <a:ext uri="{FF2B5EF4-FFF2-40B4-BE49-F238E27FC236}">
              <a16:creationId xmlns:a16="http://schemas.microsoft.com/office/drawing/2014/main" id="{65363803-66D1-47A9-B22C-D2D9EA83D56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7799294" y="33520530"/>
          <a:ext cx="1023471" cy="1023471"/>
        </a:xfrm>
        <a:prstGeom prst="rect">
          <a:avLst/>
        </a:prstGeom>
      </xdr:spPr>
    </xdr:pic>
    <xdr:clientData/>
  </xdr:twoCellAnchor>
  <xdr:twoCellAnchor editAs="oneCell">
    <xdr:from>
      <xdr:col>7</xdr:col>
      <xdr:colOff>134473</xdr:colOff>
      <xdr:row>41</xdr:row>
      <xdr:rowOff>216647</xdr:rowOff>
    </xdr:from>
    <xdr:to>
      <xdr:col>7</xdr:col>
      <xdr:colOff>1202765</xdr:colOff>
      <xdr:row>41</xdr:row>
      <xdr:rowOff>795421</xdr:rowOff>
    </xdr:to>
    <xdr:pic>
      <xdr:nvPicPr>
        <xdr:cNvPr id="48" name="Picture 47">
          <a:extLst>
            <a:ext uri="{FF2B5EF4-FFF2-40B4-BE49-F238E27FC236}">
              <a16:creationId xmlns:a16="http://schemas.microsoft.com/office/drawing/2014/main" id="{1858B625-4FF1-4EB8-835D-AA465D4206C0}"/>
            </a:ext>
          </a:extLst>
        </xdr:cNvPr>
        <xdr:cNvPicPr>
          <a:picLocks noChangeAspect="1"/>
        </xdr:cNvPicPr>
      </xdr:nvPicPr>
      <xdr:blipFill rotWithShape="1">
        <a:blip xmlns:r="http://schemas.openxmlformats.org/officeDocument/2006/relationships" r:embed="rId35" cstate="print">
          <a:extLst>
            <a:ext uri="{28A0092B-C50C-407E-A947-70E740481C1C}">
              <a14:useLocalDpi xmlns:a14="http://schemas.microsoft.com/office/drawing/2010/main" val="0"/>
            </a:ext>
          </a:extLst>
        </a:blip>
        <a:srcRect l="3466" t="23629" b="24071"/>
        <a:stretch/>
      </xdr:blipFill>
      <xdr:spPr>
        <a:xfrm>
          <a:off x="7761944" y="34984765"/>
          <a:ext cx="1068292" cy="578774"/>
        </a:xfrm>
        <a:prstGeom prst="rect">
          <a:avLst/>
        </a:prstGeom>
      </xdr:spPr>
    </xdr:pic>
    <xdr:clientData/>
  </xdr:twoCellAnchor>
  <xdr:twoCellAnchor editAs="oneCell">
    <xdr:from>
      <xdr:col>7</xdr:col>
      <xdr:colOff>276413</xdr:colOff>
      <xdr:row>40</xdr:row>
      <xdr:rowOff>67236</xdr:rowOff>
    </xdr:from>
    <xdr:to>
      <xdr:col>7</xdr:col>
      <xdr:colOff>1038413</xdr:colOff>
      <xdr:row>40</xdr:row>
      <xdr:rowOff>829236</xdr:rowOff>
    </xdr:to>
    <xdr:pic>
      <xdr:nvPicPr>
        <xdr:cNvPr id="49" name="Picture 48">
          <a:extLst>
            <a:ext uri="{FF2B5EF4-FFF2-40B4-BE49-F238E27FC236}">
              <a16:creationId xmlns:a16="http://schemas.microsoft.com/office/drawing/2014/main" id="{3E80F26F-F828-464D-A658-CA642BBD2368}"/>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7903884" y="34648589"/>
          <a:ext cx="762000" cy="762000"/>
        </a:xfrm>
        <a:prstGeom prst="rect">
          <a:avLst/>
        </a:prstGeom>
      </xdr:spPr>
    </xdr:pic>
    <xdr:clientData/>
  </xdr:twoCellAnchor>
  <xdr:twoCellAnchor editAs="oneCell">
    <xdr:from>
      <xdr:col>7</xdr:col>
      <xdr:colOff>259649</xdr:colOff>
      <xdr:row>6</xdr:row>
      <xdr:rowOff>102209</xdr:rowOff>
    </xdr:from>
    <xdr:to>
      <xdr:col>7</xdr:col>
      <xdr:colOff>1157940</xdr:colOff>
      <xdr:row>6</xdr:row>
      <xdr:rowOff>838808</xdr:rowOff>
    </xdr:to>
    <xdr:pic>
      <xdr:nvPicPr>
        <xdr:cNvPr id="9" name="Picture 8">
          <a:extLst>
            <a:ext uri="{FF2B5EF4-FFF2-40B4-BE49-F238E27FC236}">
              <a16:creationId xmlns:a16="http://schemas.microsoft.com/office/drawing/2014/main" id="{51F0720B-3E0D-4C32-97C7-D07605FD4199}"/>
            </a:ext>
          </a:extLst>
        </xdr:cNvPr>
        <xdr:cNvPicPr>
          <a:picLocks noChangeAspect="1"/>
        </xdr:cNvPicPr>
      </xdr:nvPicPr>
      <xdr:blipFill>
        <a:blip xmlns:r="http://schemas.openxmlformats.org/officeDocument/2006/relationships" r:embed="rId37"/>
        <a:stretch>
          <a:fillRect/>
        </a:stretch>
      </xdr:blipFill>
      <xdr:spPr>
        <a:xfrm>
          <a:off x="7887120" y="3613385"/>
          <a:ext cx="898291" cy="736599"/>
        </a:xfrm>
        <a:prstGeom prst="rect">
          <a:avLst/>
        </a:prstGeom>
      </xdr:spPr>
    </xdr:pic>
    <xdr:clientData/>
  </xdr:twoCellAnchor>
  <xdr:twoCellAnchor editAs="oneCell">
    <xdr:from>
      <xdr:col>7</xdr:col>
      <xdr:colOff>276412</xdr:colOff>
      <xdr:row>21</xdr:row>
      <xdr:rowOff>67236</xdr:rowOff>
    </xdr:from>
    <xdr:to>
      <xdr:col>7</xdr:col>
      <xdr:colOff>1097510</xdr:colOff>
      <xdr:row>21</xdr:row>
      <xdr:rowOff>418353</xdr:rowOff>
    </xdr:to>
    <xdr:pic>
      <xdr:nvPicPr>
        <xdr:cNvPr id="10" name="Picture 9">
          <a:extLst>
            <a:ext uri="{FF2B5EF4-FFF2-40B4-BE49-F238E27FC236}">
              <a16:creationId xmlns:a16="http://schemas.microsoft.com/office/drawing/2014/main" id="{D5F8E980-E42C-478A-9523-60DBCE2B7DA8}"/>
            </a:ext>
          </a:extLst>
        </xdr:cNvPr>
        <xdr:cNvPicPr>
          <a:picLocks noChangeAspect="1"/>
        </xdr:cNvPicPr>
      </xdr:nvPicPr>
      <xdr:blipFill>
        <a:blip xmlns:r="http://schemas.openxmlformats.org/officeDocument/2006/relationships" r:embed="rId38"/>
        <a:stretch>
          <a:fillRect/>
        </a:stretch>
      </xdr:blipFill>
      <xdr:spPr>
        <a:xfrm>
          <a:off x="7903883" y="20880295"/>
          <a:ext cx="821098" cy="3511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147636</xdr:colOff>
      <xdr:row>5</xdr:row>
      <xdr:rowOff>133348</xdr:rowOff>
    </xdr:from>
    <xdr:to>
      <xdr:col>7</xdr:col>
      <xdr:colOff>1157288</xdr:colOff>
      <xdr:row>5</xdr:row>
      <xdr:rowOff>920750</xdr:rowOff>
    </xdr:to>
    <xdr:pic>
      <xdr:nvPicPr>
        <xdr:cNvPr id="4" name="Picture 3">
          <a:extLst>
            <a:ext uri="{FF2B5EF4-FFF2-40B4-BE49-F238E27FC236}">
              <a16:creationId xmlns:a16="http://schemas.microsoft.com/office/drawing/2014/main" id="{C763A6D9-BF1E-4438-993D-275877D0E7EC}"/>
            </a:ext>
          </a:extLst>
        </xdr:cNvPr>
        <xdr:cNvPicPr>
          <a:picLocks noChangeAspect="1"/>
        </xdr:cNvPicPr>
      </xdr:nvPicPr>
      <xdr:blipFill>
        <a:blip xmlns:r="http://schemas.openxmlformats.org/officeDocument/2006/relationships" r:embed="rId1" cstate="print"/>
        <a:stretch>
          <a:fillRect/>
        </a:stretch>
      </xdr:blipFill>
      <xdr:spPr>
        <a:xfrm>
          <a:off x="7799386" y="1054098"/>
          <a:ext cx="1009652" cy="787402"/>
        </a:xfrm>
        <a:prstGeom prst="rect">
          <a:avLst/>
        </a:prstGeom>
      </xdr:spPr>
    </xdr:pic>
    <xdr:clientData/>
  </xdr:twoCellAnchor>
  <xdr:twoCellAnchor editAs="oneCell">
    <xdr:from>
      <xdr:col>7</xdr:col>
      <xdr:colOff>213056</xdr:colOff>
      <xdr:row>6</xdr:row>
      <xdr:rowOff>63502</xdr:rowOff>
    </xdr:from>
    <xdr:to>
      <xdr:col>7</xdr:col>
      <xdr:colOff>1248834</xdr:colOff>
      <xdr:row>6</xdr:row>
      <xdr:rowOff>719180</xdr:rowOff>
    </xdr:to>
    <xdr:pic>
      <xdr:nvPicPr>
        <xdr:cNvPr id="5" name="Picture 4">
          <a:extLst>
            <a:ext uri="{FF2B5EF4-FFF2-40B4-BE49-F238E27FC236}">
              <a16:creationId xmlns:a16="http://schemas.microsoft.com/office/drawing/2014/main" id="{D673A805-28B0-4825-BC36-CC068445155D}"/>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8960" r="5044" b="19944"/>
        <a:stretch/>
      </xdr:blipFill>
      <xdr:spPr bwMode="auto">
        <a:xfrm>
          <a:off x="7864806" y="2254252"/>
          <a:ext cx="1035778" cy="655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gc2\h\ganteng\budi\bobot%20realisasi%20sei.%20sapi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RG SATUAN"/>
      <sheetName val="ANALISA"/>
      <sheetName val="RAB"/>
      <sheetName val="Sheet1"/>
      <sheetName val="D"/>
      <sheetName val="Sheet2"/>
      <sheetName val="Sheet3"/>
      <sheetName val="Boq"/>
      <sheetName val="hst"/>
      <sheetName val="Posisi Biaya"/>
      <sheetName val="C_Flow"/>
      <sheetName val="REKAP PAGAR DEPAN"/>
      <sheetName val="REKAP LOKAL"/>
      <sheetName val="REKAP PAGAR SAMPING"/>
      <sheetName val="REKAP GERBANG"/>
      <sheetName val="Analisa 2"/>
      <sheetName val="DHSD"/>
      <sheetName val="HB"/>
    </sheetNames>
    <sheetDataSet>
      <sheetData sheetId="0" refreshError="1">
        <row r="13">
          <cell r="G13">
            <v>16000</v>
          </cell>
        </row>
        <row r="17">
          <cell r="G17">
            <v>20000</v>
          </cell>
        </row>
        <row r="21">
          <cell r="G21">
            <v>22000</v>
          </cell>
        </row>
      </sheetData>
      <sheetData sheetId="1"/>
      <sheetData sheetId="2"/>
      <sheetData sheetId="3">
        <row r="13">
          <cell r="G13">
            <v>16000</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www.majumapanmandiri.co.id/index.php?route=product/product&amp;path=120&amp;product_id=3888" TargetMode="External"/><Relationship Id="rId13" Type="http://schemas.openxmlformats.org/officeDocument/2006/relationships/hyperlink" Target="https://www.alibaba.com/product-detail/Wheel-Loader-Training-machine-and-Examination_60633050868.html?spm=a2700.7724857.normalList.12.be2d7d1djpZlhv" TargetMode="External"/><Relationship Id="rId18" Type="http://schemas.openxmlformats.org/officeDocument/2006/relationships/drawing" Target="../drawings/drawing1.xml"/><Relationship Id="rId3" Type="http://schemas.openxmlformats.org/officeDocument/2006/relationships/hyperlink" Target="https://www.astra-honda.com/price-list" TargetMode="External"/><Relationship Id="rId7" Type="http://schemas.openxmlformats.org/officeDocument/2006/relationships/hyperlink" Target="http://www.majumapanmandiri.co.id/index.php?route=product/product&amp;path=77&amp;product_id=4272" TargetMode="External"/><Relationship Id="rId12" Type="http://schemas.openxmlformats.org/officeDocument/2006/relationships/hyperlink" Target="https://www.indonetwork.co.id/product/wt40-aerodynamic-laboratory-wind-tunnel-terowongan-angin-1535752" TargetMode="External"/><Relationship Id="rId17" Type="http://schemas.openxmlformats.org/officeDocument/2006/relationships/printerSettings" Target="../printerSettings/printerSettings1.bin"/><Relationship Id="rId2" Type="http://schemas.openxmlformats.org/officeDocument/2006/relationships/hyperlink" Target="https://www.olx.co.id/item/tabung-gas-co2-las-mig-iid-510310209" TargetMode="External"/><Relationship Id="rId16" Type="http://schemas.openxmlformats.org/officeDocument/2006/relationships/hyperlink" Target="http://www.ti.com/tool/TMDSHVMTRPFCKIT" TargetMode="External"/><Relationship Id="rId1" Type="http://schemas.openxmlformats.org/officeDocument/2006/relationships/hyperlink" Target="https://isswww.co.uk/kane-international-autoplus-5-2" TargetMode="External"/><Relationship Id="rId6" Type="http://schemas.openxmlformats.org/officeDocument/2006/relationships/hyperlink" Target="http://www.majumapanmandiri.co.id/index.php?route=product/product&amp;path=77&amp;product_id=1535" TargetMode="External"/><Relationship Id="rId11" Type="http://schemas.openxmlformats.org/officeDocument/2006/relationships/hyperlink" Target="https://www.indiamart.com/proddetail/robinair-or-bosch-air-conditioning-recovery-machine-18121484912.html" TargetMode="External"/><Relationship Id="rId5" Type="http://schemas.openxmlformats.org/officeDocument/2006/relationships/hyperlink" Target="https://www.klikteknik.com/produk/yanmar-tf-85-mr-mesin-diesel-85-hp-radiator" TargetMode="External"/><Relationship Id="rId15" Type="http://schemas.openxmlformats.org/officeDocument/2006/relationships/hyperlink" Target="https://www.monotaro.id/corp_id/s000052814.html" TargetMode="External"/><Relationship Id="rId10" Type="http://schemas.openxmlformats.org/officeDocument/2006/relationships/hyperlink" Target="https://indonesian.alibaba.com/product-detail/common-rail-diesel-injector-test-bench-nice-price-and-high-quality-60052551010.html" TargetMode="External"/><Relationship Id="rId4" Type="http://schemas.openxmlformats.org/officeDocument/2006/relationships/hyperlink" Target="https://id.priceprice.com/Toyota-Kijang-Innova-8189/" TargetMode="External"/><Relationship Id="rId9" Type="http://schemas.openxmlformats.org/officeDocument/2006/relationships/hyperlink" Target="http://www.majumapanmandiri.co.id/index.php?route=product/product&amp;path=111&amp;product_id=2516" TargetMode="External"/><Relationship Id="rId14" Type="http://schemas.openxmlformats.org/officeDocument/2006/relationships/hyperlink" Target="https://indonesian.alibaba.com/product-detail/launch-cch-301-standard-europe-car-spraying-and-baking-booth-painting-booth-60445460597.html?spm=a2700.md_in_ID.maylikeexp.1.7ef419dbyGIygs"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tokopedia.com/bsbid/dell-desktop-pc-inspiron-3671mt-intel-i7-9700-8gb-1tb-256gb-gtx165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130CE-8717-4950-B0E8-D45881BE9ADA}">
  <dimension ref="A1:J58"/>
  <sheetViews>
    <sheetView tabSelected="1" view="pageBreakPreview" zoomScale="85" zoomScaleSheetLayoutView="85" workbookViewId="0">
      <selection activeCell="B46" sqref="B46"/>
    </sheetView>
  </sheetViews>
  <sheetFormatPr defaultRowHeight="14.5"/>
  <cols>
    <col min="1" max="1" width="4.453125" style="24" customWidth="1"/>
    <col min="2" max="2" width="31.7265625" style="24" customWidth="1"/>
    <col min="3" max="3" width="7.26953125" style="24" customWidth="1"/>
    <col min="4" max="4" width="8.7265625" style="24"/>
    <col min="5" max="5" width="18.08984375" style="25" customWidth="1"/>
    <col min="6" max="6" width="17.81640625" style="25" customWidth="1"/>
    <col min="7" max="7" width="21" style="25" customWidth="1"/>
    <col min="8" max="8" width="18.453125" style="24" customWidth="1"/>
    <col min="9" max="9" width="35.26953125" style="24" customWidth="1"/>
    <col min="10" max="10" width="17.453125" style="24" customWidth="1"/>
    <col min="11" max="16384" width="8.7265625" style="24"/>
  </cols>
  <sheetData>
    <row r="1" spans="1:10">
      <c r="A1" s="23" t="s">
        <v>7</v>
      </c>
    </row>
    <row r="2" spans="1:10">
      <c r="A2" s="23" t="s">
        <v>8</v>
      </c>
    </row>
    <row r="3" spans="1:10">
      <c r="A3" s="23" t="s">
        <v>27</v>
      </c>
    </row>
    <row r="4" spans="1:10" ht="29">
      <c r="A4" s="6" t="s">
        <v>11</v>
      </c>
      <c r="B4" s="6" t="s">
        <v>12</v>
      </c>
      <c r="C4" s="6" t="s">
        <v>13</v>
      </c>
      <c r="D4" s="6" t="s">
        <v>14</v>
      </c>
      <c r="E4" s="7" t="s">
        <v>15</v>
      </c>
      <c r="F4" s="7" t="s">
        <v>28</v>
      </c>
      <c r="G4" s="7" t="s">
        <v>26</v>
      </c>
      <c r="H4" s="6" t="s">
        <v>17</v>
      </c>
      <c r="I4" s="6" t="s">
        <v>18</v>
      </c>
      <c r="J4" s="6" t="s">
        <v>19</v>
      </c>
    </row>
    <row r="5" spans="1:10" ht="101.5">
      <c r="A5" s="8">
        <v>1</v>
      </c>
      <c r="B5" s="38" t="s">
        <v>77</v>
      </c>
      <c r="C5" s="26">
        <v>1</v>
      </c>
      <c r="D5" s="27" t="s">
        <v>20</v>
      </c>
      <c r="E5" s="10">
        <v>1700000</v>
      </c>
      <c r="F5" s="10">
        <f t="shared" ref="F5:F46" si="0">(C5*E5)</f>
        <v>1700000</v>
      </c>
      <c r="G5" s="10">
        <f t="shared" ref="G5:G46" si="1">F5+(F5*25/100)</f>
        <v>2125000</v>
      </c>
      <c r="H5" s="30"/>
      <c r="I5" s="31" t="s">
        <v>32</v>
      </c>
      <c r="J5" s="37" t="s">
        <v>56</v>
      </c>
    </row>
    <row r="6" spans="1:10" ht="101.5">
      <c r="A6" s="8">
        <v>2</v>
      </c>
      <c r="B6" s="29" t="s">
        <v>34</v>
      </c>
      <c r="C6" s="26">
        <v>1</v>
      </c>
      <c r="D6" s="27" t="s">
        <v>20</v>
      </c>
      <c r="E6" s="10">
        <v>14000000</v>
      </c>
      <c r="F6" s="10">
        <f t="shared" si="0"/>
        <v>14000000</v>
      </c>
      <c r="G6" s="10">
        <f t="shared" si="1"/>
        <v>17500000</v>
      </c>
      <c r="H6" s="30"/>
      <c r="I6" s="31" t="s">
        <v>35</v>
      </c>
      <c r="J6" s="37" t="s">
        <v>56</v>
      </c>
    </row>
    <row r="7" spans="1:10" ht="71" customHeight="1">
      <c r="A7" s="8">
        <v>3</v>
      </c>
      <c r="B7" s="29" t="s">
        <v>104</v>
      </c>
      <c r="C7" s="26">
        <v>2</v>
      </c>
      <c r="D7" s="39" t="s">
        <v>20</v>
      </c>
      <c r="E7" s="10">
        <v>10000000</v>
      </c>
      <c r="F7" s="10">
        <f t="shared" ref="F7" si="2">(C7*E7)</f>
        <v>20000000</v>
      </c>
      <c r="G7" s="10">
        <f t="shared" ref="G7" si="3">F7+(F7*25/100)</f>
        <v>25000000</v>
      </c>
      <c r="H7" s="30"/>
      <c r="I7" s="36" t="s">
        <v>105</v>
      </c>
      <c r="J7" s="37" t="s">
        <v>56</v>
      </c>
    </row>
    <row r="8" spans="1:10" ht="79.5" customHeight="1">
      <c r="A8" s="8">
        <v>4</v>
      </c>
      <c r="B8" s="38" t="s">
        <v>34</v>
      </c>
      <c r="C8" s="26">
        <v>2</v>
      </c>
      <c r="D8" s="39" t="s">
        <v>20</v>
      </c>
      <c r="E8" s="10">
        <v>14000000</v>
      </c>
      <c r="F8" s="10">
        <f t="shared" ref="F8" si="4">(C8*E8)</f>
        <v>28000000</v>
      </c>
      <c r="G8" s="10">
        <f t="shared" ref="G8" si="5">F8+(F8*25/100)</f>
        <v>35000000</v>
      </c>
      <c r="H8" s="41"/>
      <c r="I8" s="36" t="s">
        <v>78</v>
      </c>
      <c r="J8" s="37" t="s">
        <v>56</v>
      </c>
    </row>
    <row r="9" spans="1:10" ht="79.5" customHeight="1">
      <c r="A9" s="8">
        <v>5</v>
      </c>
      <c r="B9" s="38" t="s">
        <v>93</v>
      </c>
      <c r="C9" s="26">
        <v>2</v>
      </c>
      <c r="D9" s="39" t="s">
        <v>20</v>
      </c>
      <c r="E9" s="10">
        <v>4500000</v>
      </c>
      <c r="F9" s="10">
        <f t="shared" ref="F9" si="6">(C9*E9)</f>
        <v>9000000</v>
      </c>
      <c r="G9" s="10">
        <f t="shared" ref="G9" si="7">F9+(F9*25/100)</f>
        <v>11250000</v>
      </c>
      <c r="H9" s="41"/>
      <c r="I9" s="36" t="s">
        <v>94</v>
      </c>
      <c r="J9" s="37" t="s">
        <v>56</v>
      </c>
    </row>
    <row r="10" spans="1:10" ht="79.5" customHeight="1">
      <c r="A10" s="8">
        <v>6</v>
      </c>
      <c r="B10" s="38" t="s">
        <v>91</v>
      </c>
      <c r="C10" s="26">
        <v>1</v>
      </c>
      <c r="D10" s="39" t="s">
        <v>20</v>
      </c>
      <c r="E10" s="10">
        <v>45000000</v>
      </c>
      <c r="F10" s="10">
        <f t="shared" ref="F10" si="8">(C10*E10)</f>
        <v>45000000</v>
      </c>
      <c r="G10" s="10">
        <f t="shared" ref="G10" si="9">F10+(F10*25/100)</f>
        <v>56250000</v>
      </c>
      <c r="H10"/>
      <c r="I10" s="36" t="s">
        <v>92</v>
      </c>
      <c r="J10" s="37" t="s">
        <v>56</v>
      </c>
    </row>
    <row r="11" spans="1:10" ht="130.5">
      <c r="A11" s="8">
        <v>7</v>
      </c>
      <c r="B11" s="38" t="s">
        <v>65</v>
      </c>
      <c r="C11" s="26">
        <v>2</v>
      </c>
      <c r="D11" s="39" t="s">
        <v>20</v>
      </c>
      <c r="E11" s="10">
        <v>17650000</v>
      </c>
      <c r="F11" s="10">
        <f t="shared" ref="F11" si="10">(C11*E11)</f>
        <v>35300000</v>
      </c>
      <c r="G11" s="10">
        <f t="shared" si="1"/>
        <v>44125000</v>
      </c>
      <c r="H11" s="30"/>
      <c r="I11" s="31" t="s">
        <v>66</v>
      </c>
      <c r="J11" s="8" t="s">
        <v>38</v>
      </c>
    </row>
    <row r="12" spans="1:10" ht="68" customHeight="1">
      <c r="A12" s="8">
        <v>8</v>
      </c>
      <c r="B12" s="29" t="s">
        <v>75</v>
      </c>
      <c r="C12" s="26">
        <v>1</v>
      </c>
      <c r="D12" s="39" t="s">
        <v>20</v>
      </c>
      <c r="E12" s="10">
        <v>42000000</v>
      </c>
      <c r="F12" s="10">
        <f t="shared" ref="F12" si="11">(C12*E12)</f>
        <v>42000000</v>
      </c>
      <c r="G12" s="10">
        <f t="shared" si="1"/>
        <v>52500000</v>
      </c>
      <c r="H12"/>
      <c r="I12" s="31" t="s">
        <v>76</v>
      </c>
      <c r="J12" s="8" t="s">
        <v>38</v>
      </c>
    </row>
    <row r="13" spans="1:10" ht="58">
      <c r="A13" s="8">
        <v>9</v>
      </c>
      <c r="B13" s="29" t="s">
        <v>64</v>
      </c>
      <c r="C13" s="26">
        <v>2</v>
      </c>
      <c r="D13" s="39" t="s">
        <v>20</v>
      </c>
      <c r="E13" s="10">
        <v>6500000</v>
      </c>
      <c r="F13" s="10">
        <f t="shared" ref="F13" si="12">(C13*E13)</f>
        <v>13000000</v>
      </c>
      <c r="G13" s="10">
        <f t="shared" si="1"/>
        <v>16250000</v>
      </c>
      <c r="H13" s="30"/>
      <c r="I13" s="31" t="s">
        <v>63</v>
      </c>
      <c r="J13" s="8" t="s">
        <v>38</v>
      </c>
    </row>
    <row r="14" spans="1:10" ht="116">
      <c r="A14" s="8">
        <v>10</v>
      </c>
      <c r="B14" s="29" t="s">
        <v>36</v>
      </c>
      <c r="C14" s="26">
        <v>1</v>
      </c>
      <c r="D14" s="27" t="s">
        <v>20</v>
      </c>
      <c r="E14" s="10">
        <v>4808000</v>
      </c>
      <c r="F14" s="10">
        <f t="shared" si="0"/>
        <v>4808000</v>
      </c>
      <c r="G14" s="10">
        <f t="shared" si="1"/>
        <v>6010000</v>
      </c>
      <c r="H14" s="30"/>
      <c r="I14" s="31" t="s">
        <v>37</v>
      </c>
      <c r="J14" s="8" t="s">
        <v>38</v>
      </c>
    </row>
    <row r="15" spans="1:10" ht="116">
      <c r="A15" s="8">
        <v>11</v>
      </c>
      <c r="B15" s="29" t="s">
        <v>39</v>
      </c>
      <c r="C15" s="26">
        <v>2</v>
      </c>
      <c r="D15" s="27" t="s">
        <v>20</v>
      </c>
      <c r="E15" s="10">
        <v>3000000</v>
      </c>
      <c r="F15" s="10">
        <f t="shared" si="0"/>
        <v>6000000</v>
      </c>
      <c r="G15" s="10">
        <f t="shared" si="1"/>
        <v>7500000</v>
      </c>
      <c r="H15" s="30"/>
      <c r="I15" s="31" t="s">
        <v>40</v>
      </c>
      <c r="J15" s="8" t="s">
        <v>31</v>
      </c>
    </row>
    <row r="16" spans="1:10" ht="86.5" customHeight="1">
      <c r="A16" s="8">
        <v>12</v>
      </c>
      <c r="B16" s="38" t="s">
        <v>79</v>
      </c>
      <c r="C16" s="26">
        <v>1</v>
      </c>
      <c r="D16" s="39" t="s">
        <v>20</v>
      </c>
      <c r="E16" s="10">
        <v>285000000</v>
      </c>
      <c r="F16" s="10">
        <f t="shared" ref="F16" si="13">(C16*E16)</f>
        <v>285000000</v>
      </c>
      <c r="G16" s="10">
        <f t="shared" ref="G16" si="14">F16+(F16*25/100)</f>
        <v>356250000</v>
      </c>
      <c r="H16" s="30"/>
      <c r="I16" s="36" t="s">
        <v>80</v>
      </c>
      <c r="J16" s="8" t="s">
        <v>31</v>
      </c>
    </row>
    <row r="17" spans="1:10" ht="86.5" customHeight="1">
      <c r="A17" s="8">
        <v>13</v>
      </c>
      <c r="B17" s="38" t="s">
        <v>81</v>
      </c>
      <c r="C17" s="26">
        <v>1</v>
      </c>
      <c r="D17" s="39" t="s">
        <v>20</v>
      </c>
      <c r="E17" s="10">
        <v>285000000</v>
      </c>
      <c r="F17" s="10">
        <f t="shared" ref="F17:F19" si="15">(C17*E17)</f>
        <v>285000000</v>
      </c>
      <c r="G17" s="10">
        <f t="shared" ref="G17:G19" si="16">F17+(F17*25/100)</f>
        <v>356250000</v>
      </c>
      <c r="H17" s="30"/>
      <c r="I17" s="36" t="s">
        <v>82</v>
      </c>
      <c r="J17" s="8" t="s">
        <v>31</v>
      </c>
    </row>
    <row r="18" spans="1:10" ht="86.5" customHeight="1">
      <c r="A18" s="8">
        <v>14</v>
      </c>
      <c r="B18" s="38" t="s">
        <v>85</v>
      </c>
      <c r="C18" s="26">
        <v>2</v>
      </c>
      <c r="D18" s="39" t="s">
        <v>20</v>
      </c>
      <c r="E18" s="10">
        <v>13500000</v>
      </c>
      <c r="F18" s="10">
        <f t="shared" si="15"/>
        <v>27000000</v>
      </c>
      <c r="G18" s="10">
        <f t="shared" si="16"/>
        <v>33750000</v>
      </c>
      <c r="H18" s="30"/>
      <c r="I18" s="36" t="s">
        <v>86</v>
      </c>
      <c r="J18" s="8" t="s">
        <v>31</v>
      </c>
    </row>
    <row r="19" spans="1:10" ht="86.5" customHeight="1">
      <c r="A19" s="8">
        <v>15</v>
      </c>
      <c r="B19" s="38" t="s">
        <v>83</v>
      </c>
      <c r="C19" s="26">
        <v>1</v>
      </c>
      <c r="D19" s="39" t="s">
        <v>20</v>
      </c>
      <c r="E19" s="10">
        <v>175000000</v>
      </c>
      <c r="F19" s="10">
        <f t="shared" si="15"/>
        <v>175000000</v>
      </c>
      <c r="G19" s="10">
        <f t="shared" si="16"/>
        <v>218750000</v>
      </c>
      <c r="H19" s="30"/>
      <c r="I19" s="36" t="s">
        <v>84</v>
      </c>
      <c r="J19" s="8" t="s">
        <v>31</v>
      </c>
    </row>
    <row r="20" spans="1:10" ht="159.5">
      <c r="A20" s="8">
        <v>16</v>
      </c>
      <c r="B20" s="29" t="s">
        <v>29</v>
      </c>
      <c r="C20" s="26">
        <v>3</v>
      </c>
      <c r="D20" s="39" t="s">
        <v>20</v>
      </c>
      <c r="E20" s="10">
        <v>63000000</v>
      </c>
      <c r="F20" s="10">
        <f t="shared" si="0"/>
        <v>189000000</v>
      </c>
      <c r="G20" s="10">
        <f t="shared" ref="G20:G26" si="17">F20+(F20*25/100)</f>
        <v>236250000</v>
      </c>
      <c r="H20" s="28"/>
      <c r="I20" s="12" t="s">
        <v>30</v>
      </c>
      <c r="J20" s="8" t="s">
        <v>31</v>
      </c>
    </row>
    <row r="21" spans="1:10" ht="59" customHeight="1">
      <c r="A21" s="8">
        <v>17</v>
      </c>
      <c r="B21" s="38" t="s">
        <v>95</v>
      </c>
      <c r="C21" s="26">
        <v>1</v>
      </c>
      <c r="D21" s="39" t="s">
        <v>20</v>
      </c>
      <c r="E21" s="10">
        <v>400000000</v>
      </c>
      <c r="F21" s="10">
        <f t="shared" si="0"/>
        <v>400000000</v>
      </c>
      <c r="G21" s="10">
        <f t="shared" si="17"/>
        <v>500000000</v>
      </c>
      <c r="H21"/>
      <c r="I21" s="36" t="s">
        <v>96</v>
      </c>
      <c r="J21" s="8" t="s">
        <v>31</v>
      </c>
    </row>
    <row r="22" spans="1:10" ht="38.5" customHeight="1">
      <c r="A22" s="8">
        <v>18</v>
      </c>
      <c r="B22" s="38" t="s">
        <v>6</v>
      </c>
      <c r="C22" s="26">
        <v>1</v>
      </c>
      <c r="D22" s="39" t="s">
        <v>20</v>
      </c>
      <c r="E22" s="10">
        <v>180000000</v>
      </c>
      <c r="F22" s="10">
        <f t="shared" si="0"/>
        <v>180000000</v>
      </c>
      <c r="G22" s="10">
        <f t="shared" si="17"/>
        <v>225000000</v>
      </c>
      <c r="H22" s="28"/>
      <c r="I22" s="12" t="s">
        <v>106</v>
      </c>
      <c r="J22" s="8" t="s">
        <v>31</v>
      </c>
    </row>
    <row r="23" spans="1:10" ht="101.5">
      <c r="A23" s="8">
        <v>19</v>
      </c>
      <c r="B23" s="29" t="s">
        <v>41</v>
      </c>
      <c r="C23" s="26">
        <v>10</v>
      </c>
      <c r="D23" s="27" t="s">
        <v>20</v>
      </c>
      <c r="E23" s="10">
        <v>600000</v>
      </c>
      <c r="F23" s="10">
        <f>(C23*E23)</f>
        <v>6000000</v>
      </c>
      <c r="G23" s="10">
        <f t="shared" si="17"/>
        <v>7500000</v>
      </c>
      <c r="H23" s="30"/>
      <c r="I23" s="31" t="s">
        <v>42</v>
      </c>
      <c r="J23" s="8" t="s">
        <v>31</v>
      </c>
    </row>
    <row r="24" spans="1:10" ht="54.5" customHeight="1">
      <c r="A24" s="8">
        <v>20</v>
      </c>
      <c r="B24" s="2" t="s">
        <v>57</v>
      </c>
      <c r="C24" s="26">
        <v>1</v>
      </c>
      <c r="D24" s="27" t="s">
        <v>20</v>
      </c>
      <c r="E24" s="10">
        <v>72700000</v>
      </c>
      <c r="F24" s="10">
        <f>(C24*E24)</f>
        <v>72700000</v>
      </c>
      <c r="G24" s="10">
        <f t="shared" si="17"/>
        <v>90875000</v>
      </c>
      <c r="H24"/>
      <c r="I24" s="36" t="s">
        <v>58</v>
      </c>
      <c r="J24" s="37" t="s">
        <v>33</v>
      </c>
    </row>
    <row r="25" spans="1:10" ht="54.5" customHeight="1">
      <c r="A25" s="8">
        <v>21</v>
      </c>
      <c r="B25" s="29" t="s">
        <v>52</v>
      </c>
      <c r="C25" s="26">
        <v>2</v>
      </c>
      <c r="D25" s="27" t="s">
        <v>20</v>
      </c>
      <c r="E25" s="10">
        <v>43293000</v>
      </c>
      <c r="F25" s="10">
        <f>(C25*E25)</f>
        <v>86586000</v>
      </c>
      <c r="G25" s="10">
        <f t="shared" si="17"/>
        <v>108232500</v>
      </c>
      <c r="H25" s="28"/>
      <c r="I25" s="1" t="s">
        <v>53</v>
      </c>
      <c r="J25" s="37" t="s">
        <v>33</v>
      </c>
    </row>
    <row r="26" spans="1:10" ht="54.5" customHeight="1">
      <c r="A26" s="8">
        <v>22</v>
      </c>
      <c r="B26" s="38" t="s">
        <v>59</v>
      </c>
      <c r="C26" s="26">
        <v>1</v>
      </c>
      <c r="D26" s="39" t="s">
        <v>20</v>
      </c>
      <c r="E26" s="10">
        <v>33750000</v>
      </c>
      <c r="F26" s="10">
        <f>(C26*E26)</f>
        <v>33750000</v>
      </c>
      <c r="G26" s="10">
        <f t="shared" si="17"/>
        <v>42187500</v>
      </c>
      <c r="H26"/>
      <c r="I26" s="1" t="s">
        <v>60</v>
      </c>
      <c r="J26" s="37" t="s">
        <v>33</v>
      </c>
    </row>
    <row r="27" spans="1:10" ht="101.5">
      <c r="A27" s="8">
        <v>23</v>
      </c>
      <c r="B27" s="29" t="s">
        <v>54</v>
      </c>
      <c r="C27" s="26">
        <v>2</v>
      </c>
      <c r="D27" s="27" t="s">
        <v>20</v>
      </c>
      <c r="E27" s="10">
        <v>25449000</v>
      </c>
      <c r="F27" s="10">
        <f t="shared" si="0"/>
        <v>50898000</v>
      </c>
      <c r="G27" s="10">
        <f t="shared" si="1"/>
        <v>63622500</v>
      </c>
      <c r="H27" s="30"/>
      <c r="I27" s="31" t="s">
        <v>55</v>
      </c>
      <c r="J27" s="8" t="s">
        <v>33</v>
      </c>
    </row>
    <row r="28" spans="1:10" ht="48.5" customHeight="1">
      <c r="A28" s="8">
        <v>24</v>
      </c>
      <c r="B28" s="38" t="s">
        <v>62</v>
      </c>
      <c r="C28" s="26">
        <v>1</v>
      </c>
      <c r="D28" s="39" t="s">
        <v>20</v>
      </c>
      <c r="E28" s="10">
        <v>336450000</v>
      </c>
      <c r="F28" s="10">
        <f t="shared" si="0"/>
        <v>336450000</v>
      </c>
      <c r="G28" s="10">
        <f t="shared" si="1"/>
        <v>420562500</v>
      </c>
      <c r="H28" s="41"/>
      <c r="I28" s="36" t="s">
        <v>61</v>
      </c>
      <c r="J28" s="8" t="s">
        <v>33</v>
      </c>
    </row>
    <row r="29" spans="1:10" ht="64.5" customHeight="1">
      <c r="A29" s="8">
        <v>25</v>
      </c>
      <c r="B29" s="29" t="s">
        <v>1</v>
      </c>
      <c r="C29" s="26">
        <v>2</v>
      </c>
      <c r="D29" s="39" t="s">
        <v>20</v>
      </c>
      <c r="E29" s="10">
        <v>20000000</v>
      </c>
      <c r="F29" s="10">
        <f t="shared" si="0"/>
        <v>40000000</v>
      </c>
      <c r="G29" s="10">
        <f t="shared" si="1"/>
        <v>50000000</v>
      </c>
      <c r="H29"/>
      <c r="I29" s="31"/>
      <c r="J29" s="8" t="s">
        <v>33</v>
      </c>
    </row>
    <row r="30" spans="1:10" ht="130.5">
      <c r="A30" s="8">
        <v>26</v>
      </c>
      <c r="B30" s="42" t="s">
        <v>74</v>
      </c>
      <c r="C30" s="26">
        <v>4</v>
      </c>
      <c r="D30" s="39" t="s">
        <v>20</v>
      </c>
      <c r="E30" s="10">
        <v>35000000</v>
      </c>
      <c r="F30" s="10">
        <f t="shared" si="0"/>
        <v>140000000</v>
      </c>
      <c r="G30" s="10">
        <f t="shared" si="1"/>
        <v>175000000</v>
      </c>
      <c r="H30" s="30"/>
      <c r="I30" s="31" t="s">
        <v>73</v>
      </c>
      <c r="J30" s="8" t="s">
        <v>33</v>
      </c>
    </row>
    <row r="31" spans="1:10" ht="31">
      <c r="A31" s="8">
        <v>27</v>
      </c>
      <c r="B31" s="40" t="s">
        <v>4</v>
      </c>
      <c r="C31" s="26">
        <v>1</v>
      </c>
      <c r="D31" s="39" t="s">
        <v>20</v>
      </c>
      <c r="E31" s="10">
        <v>100000000</v>
      </c>
      <c r="F31" s="10">
        <f t="shared" si="0"/>
        <v>100000000</v>
      </c>
      <c r="G31" s="10">
        <f t="shared" si="1"/>
        <v>125000000</v>
      </c>
      <c r="H31" s="30"/>
      <c r="I31" s="31"/>
      <c r="J31" s="8" t="s">
        <v>33</v>
      </c>
    </row>
    <row r="32" spans="1:10" ht="31">
      <c r="A32" s="8">
        <v>28</v>
      </c>
      <c r="B32" s="40" t="s">
        <v>5</v>
      </c>
      <c r="C32" s="26">
        <v>1</v>
      </c>
      <c r="D32" s="39" t="s">
        <v>20</v>
      </c>
      <c r="E32" s="10">
        <v>75000000</v>
      </c>
      <c r="F32" s="10">
        <f t="shared" si="0"/>
        <v>75000000</v>
      </c>
      <c r="G32" s="10">
        <f t="shared" si="1"/>
        <v>93750000</v>
      </c>
      <c r="H32" s="30"/>
      <c r="I32" s="31"/>
      <c r="J32" s="8" t="s">
        <v>33</v>
      </c>
    </row>
    <row r="33" spans="1:10" ht="50.5" customHeight="1">
      <c r="A33" s="8">
        <v>29</v>
      </c>
      <c r="B33" s="40" t="s">
        <v>72</v>
      </c>
      <c r="C33" s="26">
        <v>1</v>
      </c>
      <c r="D33" s="39" t="s">
        <v>20</v>
      </c>
      <c r="E33" s="10">
        <v>85000000</v>
      </c>
      <c r="F33" s="10">
        <f t="shared" si="0"/>
        <v>85000000</v>
      </c>
      <c r="G33" s="10">
        <f t="shared" si="1"/>
        <v>106250000</v>
      </c>
      <c r="H33"/>
      <c r="I33" s="31" t="s">
        <v>71</v>
      </c>
      <c r="J33" s="8" t="s">
        <v>33</v>
      </c>
    </row>
    <row r="34" spans="1:10" ht="15.5">
      <c r="A34" s="8">
        <v>30</v>
      </c>
      <c r="B34" s="40" t="s">
        <v>3</v>
      </c>
      <c r="C34" s="26">
        <v>1</v>
      </c>
      <c r="D34" s="39" t="s">
        <v>20</v>
      </c>
      <c r="E34" s="10">
        <v>70000000</v>
      </c>
      <c r="F34" s="10">
        <f t="shared" si="0"/>
        <v>70000000</v>
      </c>
      <c r="G34" s="10">
        <f t="shared" si="1"/>
        <v>87500000</v>
      </c>
      <c r="H34" s="30"/>
      <c r="I34" s="31"/>
      <c r="J34" s="8" t="s">
        <v>33</v>
      </c>
    </row>
    <row r="35" spans="1:10" ht="31">
      <c r="A35" s="8">
        <v>31</v>
      </c>
      <c r="B35" s="40" t="s">
        <v>2</v>
      </c>
      <c r="C35" s="26">
        <v>2</v>
      </c>
      <c r="D35" s="39" t="s">
        <v>20</v>
      </c>
      <c r="E35" s="10">
        <v>30000000</v>
      </c>
      <c r="F35" s="10">
        <f t="shared" si="0"/>
        <v>60000000</v>
      </c>
      <c r="G35" s="10">
        <f t="shared" si="1"/>
        <v>75000000</v>
      </c>
      <c r="H35" s="30"/>
      <c r="I35" s="31"/>
      <c r="J35" s="8" t="s">
        <v>33</v>
      </c>
    </row>
    <row r="36" spans="1:10" ht="77" customHeight="1">
      <c r="A36" s="8">
        <v>32</v>
      </c>
      <c r="B36" s="38" t="s">
        <v>67</v>
      </c>
      <c r="C36" s="26">
        <v>5</v>
      </c>
      <c r="D36" s="39" t="s">
        <v>20</v>
      </c>
      <c r="E36" s="10">
        <v>12319000</v>
      </c>
      <c r="F36" s="10">
        <f t="shared" si="0"/>
        <v>61595000</v>
      </c>
      <c r="G36" s="10">
        <f t="shared" si="1"/>
        <v>76993750</v>
      </c>
      <c r="H36"/>
      <c r="I36" s="36" t="s">
        <v>68</v>
      </c>
      <c r="J36" s="8" t="s">
        <v>33</v>
      </c>
    </row>
    <row r="37" spans="1:10" ht="69" customHeight="1">
      <c r="A37" s="8">
        <v>33</v>
      </c>
      <c r="B37" s="38" t="s">
        <v>69</v>
      </c>
      <c r="C37" s="26">
        <v>5</v>
      </c>
      <c r="D37" s="39" t="s">
        <v>20</v>
      </c>
      <c r="E37" s="10">
        <v>10746000</v>
      </c>
      <c r="F37" s="10">
        <f t="shared" si="0"/>
        <v>53730000</v>
      </c>
      <c r="G37" s="10">
        <f t="shared" si="1"/>
        <v>67162500</v>
      </c>
      <c r="H37" s="41"/>
      <c r="I37" s="36" t="s">
        <v>70</v>
      </c>
      <c r="J37" s="8" t="s">
        <v>33</v>
      </c>
    </row>
    <row r="38" spans="1:10" ht="58">
      <c r="A38" s="8">
        <v>34</v>
      </c>
      <c r="B38" s="38" t="s">
        <v>87</v>
      </c>
      <c r="C38" s="26">
        <v>1</v>
      </c>
      <c r="D38" s="39" t="s">
        <v>20</v>
      </c>
      <c r="E38" s="10">
        <v>1500000000</v>
      </c>
      <c r="F38" s="10">
        <f t="shared" si="0"/>
        <v>1500000000</v>
      </c>
      <c r="G38" s="10">
        <f t="shared" si="1"/>
        <v>1875000000</v>
      </c>
      <c r="H38" s="30"/>
      <c r="I38" s="36" t="s">
        <v>88</v>
      </c>
      <c r="J38" s="8" t="s">
        <v>33</v>
      </c>
    </row>
    <row r="39" spans="1:10" ht="64.5" customHeight="1">
      <c r="A39" s="8">
        <v>35</v>
      </c>
      <c r="B39" s="38" t="s">
        <v>89</v>
      </c>
      <c r="C39" s="26">
        <v>1</v>
      </c>
      <c r="D39" s="39" t="s">
        <v>20</v>
      </c>
      <c r="E39" s="10">
        <v>500000000</v>
      </c>
      <c r="F39" s="10">
        <f t="shared" si="0"/>
        <v>500000000</v>
      </c>
      <c r="G39" s="10">
        <f t="shared" si="1"/>
        <v>625000000</v>
      </c>
      <c r="H39" s="30"/>
      <c r="I39" s="36" t="s">
        <v>90</v>
      </c>
      <c r="J39" s="8" t="s">
        <v>33</v>
      </c>
    </row>
    <row r="40" spans="1:10" ht="87">
      <c r="A40" s="8">
        <v>36</v>
      </c>
      <c r="B40" s="38" t="s">
        <v>97</v>
      </c>
      <c r="C40" s="26">
        <v>1</v>
      </c>
      <c r="D40" s="39" t="s">
        <v>20</v>
      </c>
      <c r="E40" s="10">
        <v>113096000</v>
      </c>
      <c r="F40" s="10">
        <f t="shared" si="0"/>
        <v>113096000</v>
      </c>
      <c r="G40" s="10">
        <f t="shared" si="1"/>
        <v>141370000</v>
      </c>
      <c r="H40" s="30"/>
      <c r="I40" s="36" t="s">
        <v>98</v>
      </c>
      <c r="J40" s="8" t="s">
        <v>33</v>
      </c>
    </row>
    <row r="41" spans="1:10" ht="66" customHeight="1">
      <c r="A41" s="8">
        <v>37</v>
      </c>
      <c r="B41" s="38" t="s">
        <v>101</v>
      </c>
      <c r="C41" s="26">
        <v>5</v>
      </c>
      <c r="D41" s="39" t="s">
        <v>20</v>
      </c>
      <c r="E41" s="10">
        <v>5170000</v>
      </c>
      <c r="F41" s="10">
        <f t="shared" si="0"/>
        <v>25850000</v>
      </c>
      <c r="G41" s="10">
        <f t="shared" si="1"/>
        <v>32312500</v>
      </c>
      <c r="H41" s="30"/>
      <c r="I41" s="36" t="s">
        <v>102</v>
      </c>
      <c r="J41" s="37" t="s">
        <v>103</v>
      </c>
    </row>
    <row r="42" spans="1:10" ht="87">
      <c r="A42" s="8">
        <v>38</v>
      </c>
      <c r="B42" s="38" t="s">
        <v>99</v>
      </c>
      <c r="C42" s="26">
        <v>1</v>
      </c>
      <c r="D42" s="27" t="s">
        <v>20</v>
      </c>
      <c r="E42" s="10">
        <v>141375000</v>
      </c>
      <c r="F42" s="10">
        <f t="shared" ref="F42" si="18">(C42*E42)</f>
        <v>141375000</v>
      </c>
      <c r="G42" s="10">
        <f t="shared" si="1"/>
        <v>176718750</v>
      </c>
      <c r="H42" s="30"/>
      <c r="I42" s="36" t="s">
        <v>100</v>
      </c>
      <c r="J42" s="8" t="s">
        <v>43</v>
      </c>
    </row>
    <row r="43" spans="1:10" ht="43.5">
      <c r="A43" s="8">
        <v>39</v>
      </c>
      <c r="B43" s="29" t="s">
        <v>44</v>
      </c>
      <c r="C43" s="26">
        <v>1</v>
      </c>
      <c r="D43" s="27" t="s">
        <v>20</v>
      </c>
      <c r="E43" s="10">
        <v>1650000</v>
      </c>
      <c r="F43" s="10">
        <f t="shared" si="0"/>
        <v>1650000</v>
      </c>
      <c r="G43" s="10">
        <f t="shared" si="1"/>
        <v>2062500</v>
      </c>
      <c r="H43" s="30"/>
      <c r="I43" s="31" t="s">
        <v>45</v>
      </c>
      <c r="J43" s="8" t="s">
        <v>43</v>
      </c>
    </row>
    <row r="44" spans="1:10" ht="43.5">
      <c r="A44" s="8">
        <v>40</v>
      </c>
      <c r="B44" s="29" t="s">
        <v>46</v>
      </c>
      <c r="C44" s="26">
        <v>3</v>
      </c>
      <c r="D44" s="27" t="s">
        <v>20</v>
      </c>
      <c r="E44" s="10">
        <v>93300</v>
      </c>
      <c r="F44" s="10">
        <f t="shared" si="0"/>
        <v>279900</v>
      </c>
      <c r="G44" s="10">
        <f t="shared" si="1"/>
        <v>349875</v>
      </c>
      <c r="H44" s="30"/>
      <c r="I44" s="31" t="s">
        <v>47</v>
      </c>
      <c r="J44" s="8" t="s">
        <v>31</v>
      </c>
    </row>
    <row r="45" spans="1:10" ht="74.25" customHeight="1">
      <c r="A45" s="8">
        <v>42</v>
      </c>
      <c r="B45" s="32" t="s">
        <v>48</v>
      </c>
      <c r="C45" s="26">
        <v>2</v>
      </c>
      <c r="D45" s="27" t="s">
        <v>20</v>
      </c>
      <c r="E45" s="10">
        <v>3000000</v>
      </c>
      <c r="F45" s="10">
        <f t="shared" si="0"/>
        <v>6000000</v>
      </c>
      <c r="G45" s="10">
        <f t="shared" si="1"/>
        <v>7500000</v>
      </c>
      <c r="H45" s="30"/>
      <c r="I45" s="31" t="s">
        <v>49</v>
      </c>
      <c r="J45" s="8" t="s">
        <v>31</v>
      </c>
    </row>
    <row r="46" spans="1:10" ht="74.25" customHeight="1">
      <c r="A46" s="8">
        <v>43</v>
      </c>
      <c r="B46" s="15" t="s">
        <v>50</v>
      </c>
      <c r="C46" s="26">
        <v>1</v>
      </c>
      <c r="D46" s="27" t="s">
        <v>20</v>
      </c>
      <c r="E46" s="10">
        <v>1200000</v>
      </c>
      <c r="F46" s="10">
        <f t="shared" si="0"/>
        <v>1200000</v>
      </c>
      <c r="G46" s="10">
        <f t="shared" si="1"/>
        <v>1500000</v>
      </c>
      <c r="H46" s="30"/>
      <c r="I46" s="33" t="s">
        <v>51</v>
      </c>
      <c r="J46" s="8" t="s">
        <v>43</v>
      </c>
    </row>
    <row r="47" spans="1:10">
      <c r="A47" s="8"/>
      <c r="B47" s="34"/>
      <c r="C47" s="26"/>
      <c r="D47" s="27"/>
      <c r="E47" s="10"/>
      <c r="F47" s="10"/>
      <c r="G47" s="10"/>
      <c r="H47" s="28"/>
      <c r="I47" s="36"/>
      <c r="J47" s="8"/>
    </row>
    <row r="48" spans="1:10">
      <c r="B48" s="43" t="s">
        <v>22</v>
      </c>
      <c r="C48" s="43"/>
      <c r="D48" s="43"/>
      <c r="E48" s="43"/>
      <c r="F48" s="43"/>
      <c r="G48" s="35">
        <f>SUM(G2:G47)</f>
        <v>6651209875</v>
      </c>
      <c r="I48"/>
    </row>
    <row r="50" spans="8:9">
      <c r="H50" s="24" t="s">
        <v>109</v>
      </c>
    </row>
    <row r="51" spans="8:9">
      <c r="H51" s="24" t="s">
        <v>23</v>
      </c>
    </row>
    <row r="52" spans="8:9">
      <c r="H52" s="24" t="s">
        <v>24</v>
      </c>
    </row>
    <row r="57" spans="8:9" ht="15">
      <c r="H57" s="21" t="s">
        <v>25</v>
      </c>
      <c r="I57" s="23"/>
    </row>
    <row r="58" spans="8:9" ht="15.5">
      <c r="H58" s="22" t="s">
        <v>0</v>
      </c>
    </row>
  </sheetData>
  <mergeCells count="1">
    <mergeCell ref="B48:F48"/>
  </mergeCells>
  <hyperlinks>
    <hyperlink ref="I20" r:id="rId1" xr:uid="{7024E42E-CAAA-4D1B-ACD5-028294E3B9FD}"/>
    <hyperlink ref="I46" r:id="rId2" xr:uid="{8A79CD20-5CDE-4F25-840E-2E6CBF25A033}"/>
    <hyperlink ref="I25" r:id="rId3" location="matic" xr:uid="{9A3B09F7-5AF8-44E2-81ED-FADCC9AF1E5D}"/>
    <hyperlink ref="I28" r:id="rId4" xr:uid="{A870064F-B1EA-4CA6-8113-6995CC812B90}"/>
    <hyperlink ref="I36" r:id="rId5" xr:uid="{45D8F710-FCF0-401B-B513-F71B0D26FD81}"/>
    <hyperlink ref="I16" r:id="rId6" xr:uid="{24594B0A-DB8C-48CB-98B3-DB2EB6F6B029}"/>
    <hyperlink ref="I17" r:id="rId7" xr:uid="{438AA5BE-1AE9-4496-884B-8A54145EA824}"/>
    <hyperlink ref="I19" r:id="rId8" xr:uid="{26D2B53A-CD56-4897-BB77-0AFF16372610}"/>
    <hyperlink ref="I18" r:id="rId9" xr:uid="{DA9177DC-8AE7-42EF-A0F4-E3885887B407}"/>
    <hyperlink ref="I38" r:id="rId10" xr:uid="{E352B7E7-3E2F-4F6C-ABE1-AF45C3A4224C}"/>
    <hyperlink ref="I10" r:id="rId11" xr:uid="{FE28D4F4-4377-4E0B-BD9A-3786B6939C07}"/>
    <hyperlink ref="I21" r:id="rId12" xr:uid="{4AE8B1B9-6BF0-4C4B-8657-D4431B0F461F}"/>
    <hyperlink ref="I40" r:id="rId13" xr:uid="{1237BE91-FC50-4EBD-B5A3-7C89C61C06A0}"/>
    <hyperlink ref="I42" r:id="rId14" xr:uid="{AD340BEB-563F-4715-9F69-645C093DCF08}"/>
    <hyperlink ref="I41" r:id="rId15" xr:uid="{7B1E2222-F7BA-4923-9D5A-F8B857A22E61}"/>
    <hyperlink ref="I7" r:id="rId16" xr:uid="{B21BBAAF-7364-4125-933F-93901730D9AD}"/>
  </hyperlinks>
  <pageMargins left="0.7" right="0.7" top="0.75" bottom="0.75" header="0.3" footer="0.3"/>
  <pageSetup scale="56" orientation="landscape" horizontalDpi="4294967293" r:id="rId17"/>
  <rowBreaks count="1" manualBreakCount="1">
    <brk id="22" max="10" man="1"/>
  </rowBreaks>
  <drawing r:id="rId1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AA224-9ADB-4F33-9556-5C69FE722E04}">
  <dimension ref="A1:J19"/>
  <sheetViews>
    <sheetView view="pageBreakPreview" zoomScale="60" zoomScaleNormal="80" workbookViewId="0">
      <selection activeCell="C7" sqref="C7"/>
    </sheetView>
  </sheetViews>
  <sheetFormatPr defaultColWidth="9.1796875" defaultRowHeight="14.5"/>
  <cols>
    <col min="1" max="1" width="6" style="4" customWidth="1"/>
    <col min="2" max="2" width="32.26953125" style="4" customWidth="1"/>
    <col min="3" max="3" width="7.54296875" style="4" customWidth="1"/>
    <col min="4" max="4" width="9.1796875" style="4"/>
    <col min="5" max="5" width="17" style="4" customWidth="1"/>
    <col min="6" max="6" width="15.81640625" style="5" customWidth="1"/>
    <col min="7" max="7" width="21.7265625" style="5" customWidth="1"/>
    <col min="8" max="8" width="20.1796875" style="4" customWidth="1"/>
    <col min="9" max="9" width="40.26953125" style="4" customWidth="1"/>
    <col min="10" max="10" width="16.1796875" style="4" customWidth="1"/>
    <col min="11" max="16384" width="9.1796875" style="4"/>
  </cols>
  <sheetData>
    <row r="1" spans="1:10">
      <c r="A1" s="3" t="s">
        <v>7</v>
      </c>
      <c r="B1" s="3"/>
      <c r="C1" s="3"/>
    </row>
    <row r="2" spans="1:10">
      <c r="A2" s="3" t="s">
        <v>8</v>
      </c>
      <c r="B2" s="3"/>
      <c r="C2" s="3"/>
    </row>
    <row r="3" spans="1:10">
      <c r="A3" s="3" t="s">
        <v>111</v>
      </c>
      <c r="B3" s="3"/>
    </row>
    <row r="4" spans="1:10">
      <c r="A4" s="3"/>
      <c r="B4" s="3"/>
    </row>
    <row r="5" spans="1:10" ht="29">
      <c r="A5" s="6" t="s">
        <v>11</v>
      </c>
      <c r="B5" s="6" t="s">
        <v>12</v>
      </c>
      <c r="C5" s="6" t="s">
        <v>13</v>
      </c>
      <c r="D5" s="6" t="s">
        <v>14</v>
      </c>
      <c r="E5" s="7" t="s">
        <v>15</v>
      </c>
      <c r="F5" s="7" t="s">
        <v>16</v>
      </c>
      <c r="G5" s="7" t="s">
        <v>26</v>
      </c>
      <c r="H5" s="6" t="s">
        <v>17</v>
      </c>
      <c r="I5" s="6" t="s">
        <v>18</v>
      </c>
      <c r="J5" s="6" t="s">
        <v>19</v>
      </c>
    </row>
    <row r="6" spans="1:10" ht="87">
      <c r="A6" s="8">
        <v>1</v>
      </c>
      <c r="B6" s="8" t="s">
        <v>10</v>
      </c>
      <c r="C6" s="8">
        <v>9</v>
      </c>
      <c r="D6" s="9" t="s">
        <v>20</v>
      </c>
      <c r="E6" s="10">
        <v>12640000</v>
      </c>
      <c r="F6" s="10">
        <f>(C6*E6)</f>
        <v>113760000</v>
      </c>
      <c r="G6" s="10">
        <f>F6+(F6*25/100)</f>
        <v>142200000</v>
      </c>
      <c r="H6" s="11"/>
      <c r="I6" s="12" t="s">
        <v>9</v>
      </c>
      <c r="J6" s="13" t="s">
        <v>21</v>
      </c>
    </row>
    <row r="7" spans="1:10" ht="58" customHeight="1">
      <c r="A7" s="8">
        <v>2</v>
      </c>
      <c r="B7" s="14" t="s">
        <v>107</v>
      </c>
      <c r="C7" s="8">
        <v>15</v>
      </c>
      <c r="D7" s="9" t="s">
        <v>20</v>
      </c>
      <c r="E7" s="10">
        <v>14889000</v>
      </c>
      <c r="F7" s="10">
        <f>(C7*E7)</f>
        <v>223335000</v>
      </c>
      <c r="G7" s="10">
        <f>F7+(F7*25/100)</f>
        <v>279168750</v>
      </c>
      <c r="H7"/>
      <c r="I7" s="36" t="s">
        <v>108</v>
      </c>
      <c r="J7" s="13" t="s">
        <v>110</v>
      </c>
    </row>
    <row r="8" spans="1:10" ht="15.5">
      <c r="A8" s="8"/>
      <c r="B8" s="14"/>
      <c r="C8" s="16"/>
      <c r="D8" s="16"/>
      <c r="E8" s="17"/>
      <c r="F8" s="10"/>
      <c r="G8" s="10"/>
      <c r="H8" s="11"/>
      <c r="I8" s="18"/>
      <c r="J8" s="9"/>
    </row>
    <row r="9" spans="1:10">
      <c r="B9" s="44" t="s">
        <v>22</v>
      </c>
      <c r="C9" s="44"/>
      <c r="D9" s="44"/>
      <c r="E9" s="44"/>
      <c r="F9" s="44"/>
      <c r="G9" s="19">
        <f>SUM(G6:G8)</f>
        <v>421368750</v>
      </c>
    </row>
    <row r="10" spans="1:10">
      <c r="F10" s="20"/>
      <c r="G10" s="20"/>
    </row>
    <row r="11" spans="1:10">
      <c r="H11" s="4" t="s">
        <v>109</v>
      </c>
    </row>
    <row r="12" spans="1:10">
      <c r="H12" s="4" t="s">
        <v>23</v>
      </c>
    </row>
    <row r="13" spans="1:10">
      <c r="H13" s="4" t="s">
        <v>24</v>
      </c>
    </row>
    <row r="18" spans="8:9" ht="15">
      <c r="H18" s="21" t="s">
        <v>25</v>
      </c>
      <c r="I18" s="3"/>
    </row>
    <row r="19" spans="8:9" ht="15.5">
      <c r="H19" s="22" t="s">
        <v>0</v>
      </c>
    </row>
  </sheetData>
  <mergeCells count="1">
    <mergeCell ref="B9:F9"/>
  </mergeCells>
  <hyperlinks>
    <hyperlink ref="I7" r:id="rId1" xr:uid="{6E7AD9D6-F086-4025-A835-67571D198B31}"/>
  </hyperlinks>
  <printOptions horizontalCentered="1"/>
  <pageMargins left="0.25" right="0.25" top="0.75" bottom="0.75" header="0.3" footer="0.3"/>
  <pageSetup paperSize="9" scale="60" orientation="landscape" horizontalDpi="4294967293"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Perlatan dan mesin (alat labor)</vt:lpstr>
      <vt:lpstr>Peralatan pend Pmbelajaran 2020</vt:lpstr>
      <vt:lpstr>'Perlatan dan mesin (alat labor)'!Print_Area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2020-06-05T03:44:14Z</cp:lastPrinted>
  <dcterms:created xsi:type="dcterms:W3CDTF">2020-02-06T07:38:46Z</dcterms:created>
  <dcterms:modified xsi:type="dcterms:W3CDTF">2020-11-07T03:25:00Z</dcterms:modified>
</cp:coreProperties>
</file>